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ematus\Desktop\"/>
    </mc:Choice>
  </mc:AlternateContent>
  <xr:revisionPtr revIDLastSave="0" documentId="13_ncr:1_{FB7A4209-099C-4A2D-A121-037E468A0F56}" xr6:coauthVersionLast="36" xr6:coauthVersionMax="36" xr10:uidLastSave="{00000000-0000-0000-0000-000000000000}"/>
  <bookViews>
    <workbookView xWindow="120" yWindow="105" windowWidth="22320" windowHeight="11100" xr2:uid="{00000000-000D-0000-FFFF-FFFF00000000}"/>
  </bookViews>
  <sheets>
    <sheet name="Specialist" sheetId="1" r:id="rId1"/>
    <sheet name="Generalist" sheetId="5" r:id="rId2"/>
    <sheet name="Leadership" sheetId="6" r:id="rId3"/>
    <sheet name="ASI" sheetId="2" r:id="rId4"/>
    <sheet name="一覧表" sheetId="7" r:id="rId5"/>
    <sheet name="Sheet3" sheetId="3" r:id="rId6"/>
  </sheets>
  <calcPr calcId="191029"/>
</workbook>
</file>

<file path=xl/calcChain.xml><?xml version="1.0" encoding="utf-8"?>
<calcChain xmlns="http://schemas.openxmlformats.org/spreadsheetml/2006/main">
  <c r="H32" i="7" l="1"/>
  <c r="G32" i="7"/>
  <c r="H29" i="7"/>
  <c r="G29" i="7"/>
  <c r="H24" i="7"/>
  <c r="G24" i="7"/>
  <c r="H21" i="7"/>
  <c r="G21" i="7"/>
  <c r="H12" i="7"/>
  <c r="G12" i="7"/>
  <c r="H8" i="7"/>
  <c r="G8" i="7"/>
  <c r="G25" i="7" l="1"/>
  <c r="H25" i="7"/>
  <c r="G13" i="7"/>
  <c r="G33" i="7"/>
  <c r="H13" i="7"/>
  <c r="H33" i="7"/>
  <c r="G7" i="6"/>
  <c r="F7" i="6"/>
  <c r="G4" i="6"/>
  <c r="F4" i="6"/>
  <c r="H35" i="7" l="1"/>
  <c r="G35" i="7"/>
  <c r="G8" i="6"/>
  <c r="D3" i="2" s="1"/>
  <c r="F8" i="6"/>
  <c r="C3" i="2" s="1"/>
  <c r="G9" i="5"/>
  <c r="H9" i="5"/>
  <c r="H12" i="5"/>
  <c r="G12" i="5"/>
  <c r="H12" i="1"/>
  <c r="G12" i="1"/>
  <c r="H8" i="1"/>
  <c r="G8" i="1"/>
  <c r="G13" i="1" l="1"/>
  <c r="C4" i="2" s="1"/>
  <c r="G13" i="5"/>
  <c r="C5" i="2" s="1"/>
  <c r="H13" i="1"/>
  <c r="D4" i="2" s="1"/>
  <c r="H13" i="5"/>
  <c r="D5" i="2" s="1"/>
  <c r="C6" i="2" l="1"/>
  <c r="D6" i="2"/>
</calcChain>
</file>

<file path=xl/sharedStrings.xml><?xml version="1.0" encoding="utf-8"?>
<sst xmlns="http://schemas.openxmlformats.org/spreadsheetml/2006/main" count="175" uniqueCount="88">
  <si>
    <t>Specialist</t>
    <phoneticPr fontId="1"/>
  </si>
  <si>
    <t>１　高大連携・高大接続の強化</t>
    <rPh sb="2" eb="4">
      <t>コウダイ</t>
    </rPh>
    <rPh sb="4" eb="6">
      <t>レンケイ</t>
    </rPh>
    <rPh sb="7" eb="9">
      <t>コウダイ</t>
    </rPh>
    <rPh sb="9" eb="11">
      <t>セツゾク</t>
    </rPh>
    <rPh sb="12" eb="14">
      <t>キョウカ</t>
    </rPh>
    <phoneticPr fontId="1"/>
  </si>
  <si>
    <t>1-1</t>
    <phoneticPr fontId="1"/>
  </si>
  <si>
    <t>1-2</t>
  </si>
  <si>
    <t>1-3</t>
  </si>
  <si>
    <t>コネチカット大学との連携による遠隔研究指導を受けている。（５点、研修時の指導助言のみは３点、メールなどによる指導助言のみは１点）</t>
    <rPh sb="6" eb="8">
      <t>ダイガク</t>
    </rPh>
    <rPh sb="10" eb="12">
      <t>レンケイ</t>
    </rPh>
    <rPh sb="15" eb="17">
      <t>エンカク</t>
    </rPh>
    <rPh sb="17" eb="19">
      <t>ケンキュウ</t>
    </rPh>
    <rPh sb="19" eb="21">
      <t>シドウ</t>
    </rPh>
    <rPh sb="22" eb="23">
      <t>ウ</t>
    </rPh>
    <rPh sb="30" eb="31">
      <t>テン</t>
    </rPh>
    <rPh sb="32" eb="34">
      <t>ケンシュウ</t>
    </rPh>
    <rPh sb="34" eb="35">
      <t>ジ</t>
    </rPh>
    <rPh sb="36" eb="38">
      <t>シドウ</t>
    </rPh>
    <rPh sb="38" eb="40">
      <t>ジョゲン</t>
    </rPh>
    <rPh sb="44" eb="45">
      <t>テン</t>
    </rPh>
    <rPh sb="54" eb="56">
      <t>シドウ</t>
    </rPh>
    <rPh sb="56" eb="58">
      <t>ジョゲン</t>
    </rPh>
    <rPh sb="62" eb="63">
      <t>テン</t>
    </rPh>
    <phoneticPr fontId="1"/>
  </si>
  <si>
    <t>興味の高い生徒が大学の先生による継続研究指導を受けている。（５点、短期間の場合は３点、指導助言のみは１点）</t>
    <rPh sb="23" eb="24">
      <t>ウ</t>
    </rPh>
    <rPh sb="31" eb="32">
      <t>テン</t>
    </rPh>
    <rPh sb="33" eb="36">
      <t>タンキカン</t>
    </rPh>
    <rPh sb="37" eb="39">
      <t>バアイ</t>
    </rPh>
    <rPh sb="41" eb="42">
      <t>テン</t>
    </rPh>
    <rPh sb="43" eb="45">
      <t>シドウ</t>
    </rPh>
    <rPh sb="45" eb="47">
      <t>ジョゲン</t>
    </rPh>
    <rPh sb="51" eb="52">
      <t>テン</t>
    </rPh>
    <phoneticPr fontId="1"/>
  </si>
  <si>
    <t>２　国際性育成の進化</t>
    <rPh sb="2" eb="4">
      <t>コクサイ</t>
    </rPh>
    <rPh sb="4" eb="5">
      <t>セイ</t>
    </rPh>
    <rPh sb="5" eb="7">
      <t>イクセイ</t>
    </rPh>
    <rPh sb="8" eb="10">
      <t>シンカ</t>
    </rPh>
    <phoneticPr fontId="1"/>
  </si>
  <si>
    <t>2-1</t>
    <phoneticPr fontId="1"/>
  </si>
  <si>
    <t>1-4</t>
  </si>
  <si>
    <t>高大連携事業によるキャリアデザイン効果が見られる。（５点、現状維持は３点、限定的な場合は１点）</t>
    <rPh sb="0" eb="2">
      <t>コウダイ</t>
    </rPh>
    <rPh sb="2" eb="4">
      <t>レンケイ</t>
    </rPh>
    <rPh sb="4" eb="6">
      <t>ジギョウ</t>
    </rPh>
    <rPh sb="17" eb="19">
      <t>コウカ</t>
    </rPh>
    <rPh sb="20" eb="21">
      <t>ミ</t>
    </rPh>
    <rPh sb="27" eb="28">
      <t>テン</t>
    </rPh>
    <rPh sb="29" eb="31">
      <t>ゲンジョウ</t>
    </rPh>
    <rPh sb="31" eb="33">
      <t>イジ</t>
    </rPh>
    <rPh sb="35" eb="36">
      <t>テン</t>
    </rPh>
    <rPh sb="37" eb="40">
      <t>ゲンテイテキ</t>
    </rPh>
    <rPh sb="41" eb="43">
      <t>バアイ</t>
    </rPh>
    <rPh sb="45" eb="46">
      <t>テン</t>
    </rPh>
    <phoneticPr fontId="1"/>
  </si>
  <si>
    <t>小計</t>
    <rPh sb="0" eb="2">
      <t>ショウケイ</t>
    </rPh>
    <phoneticPr fontId="1"/>
  </si>
  <si>
    <t>2-2</t>
  </si>
  <si>
    <t>2-3</t>
  </si>
  <si>
    <t>国際共同研究ができている。（５点、初期段階の場合は３点、具体的な共通テーマを検討している段階の場合は１点）</t>
    <rPh sb="0" eb="2">
      <t>コクサイ</t>
    </rPh>
    <rPh sb="2" eb="4">
      <t>キョウドウ</t>
    </rPh>
    <rPh sb="4" eb="6">
      <t>ケンキュウ</t>
    </rPh>
    <rPh sb="15" eb="16">
      <t>テン</t>
    </rPh>
    <rPh sb="17" eb="19">
      <t>ショキ</t>
    </rPh>
    <rPh sb="19" eb="21">
      <t>ダンカイ</t>
    </rPh>
    <rPh sb="22" eb="24">
      <t>バアイ</t>
    </rPh>
    <rPh sb="26" eb="27">
      <t>テン</t>
    </rPh>
    <rPh sb="28" eb="31">
      <t>グタイテキ</t>
    </rPh>
    <rPh sb="32" eb="34">
      <t>キョウツウ</t>
    </rPh>
    <rPh sb="38" eb="40">
      <t>ケントウ</t>
    </rPh>
    <rPh sb="44" eb="46">
      <t>ダンカイ</t>
    </rPh>
    <rPh sb="47" eb="49">
      <t>バアイ</t>
    </rPh>
    <rPh sb="51" eb="52">
      <t>テン</t>
    </rPh>
    <phoneticPr fontId="1"/>
  </si>
  <si>
    <t>台湾の姉妹校との相互学校交流を定期的に行っている。（５点、一方のみの訪問の場合３点、インターネットを通じたもののみの場合は１点）</t>
    <rPh sb="0" eb="2">
      <t>タイワン</t>
    </rPh>
    <rPh sb="3" eb="5">
      <t>シマイ</t>
    </rPh>
    <rPh sb="5" eb="6">
      <t>コウ</t>
    </rPh>
    <rPh sb="8" eb="10">
      <t>ソウゴ</t>
    </rPh>
    <rPh sb="10" eb="12">
      <t>ガッコウ</t>
    </rPh>
    <rPh sb="12" eb="14">
      <t>コウリュウ</t>
    </rPh>
    <rPh sb="15" eb="18">
      <t>テイキテキ</t>
    </rPh>
    <rPh sb="19" eb="20">
      <t>オコナ</t>
    </rPh>
    <rPh sb="27" eb="28">
      <t>テン</t>
    </rPh>
    <rPh sb="29" eb="31">
      <t>イッポウ</t>
    </rPh>
    <rPh sb="34" eb="36">
      <t>ホウモン</t>
    </rPh>
    <rPh sb="37" eb="39">
      <t>バアイ</t>
    </rPh>
    <rPh sb="40" eb="41">
      <t>テン</t>
    </rPh>
    <rPh sb="50" eb="51">
      <t>ツウ</t>
    </rPh>
    <rPh sb="58" eb="60">
      <t>バアイ</t>
    </rPh>
    <rPh sb="62" eb="63">
      <t>テン</t>
    </rPh>
    <phoneticPr fontId="1"/>
  </si>
  <si>
    <t>国際大会で共同研究発表を行っている。（５点、エントリーのみで未発表の場合３点、見学のみの場合は１点）</t>
    <rPh sb="0" eb="2">
      <t>コクサイ</t>
    </rPh>
    <rPh sb="2" eb="4">
      <t>タイカイ</t>
    </rPh>
    <rPh sb="5" eb="7">
      <t>キョウドウ</t>
    </rPh>
    <rPh sb="7" eb="9">
      <t>ケンキュウ</t>
    </rPh>
    <rPh sb="9" eb="11">
      <t>ハッピョウ</t>
    </rPh>
    <rPh sb="12" eb="13">
      <t>オコナ</t>
    </rPh>
    <rPh sb="20" eb="21">
      <t>テン</t>
    </rPh>
    <rPh sb="30" eb="33">
      <t>ミハッピョウ</t>
    </rPh>
    <rPh sb="34" eb="36">
      <t>バアイ</t>
    </rPh>
    <rPh sb="37" eb="38">
      <t>テン</t>
    </rPh>
    <rPh sb="39" eb="41">
      <t>ケンガク</t>
    </rPh>
    <rPh sb="44" eb="46">
      <t>バアイ</t>
    </rPh>
    <rPh sb="48" eb="49">
      <t>テン</t>
    </rPh>
    <phoneticPr fontId="1"/>
  </si>
  <si>
    <t>1-5</t>
  </si>
  <si>
    <t>普通科理系・理数科生徒の5%以上がGSCで課題研究を行っている。（５点、3%以上は３点、3%未満は１点）</t>
    <rPh sb="0" eb="3">
      <t>フツウカ</t>
    </rPh>
    <rPh sb="3" eb="5">
      <t>リケイ</t>
    </rPh>
    <rPh sb="6" eb="9">
      <t>リスウカ</t>
    </rPh>
    <rPh sb="9" eb="11">
      <t>セイト</t>
    </rPh>
    <rPh sb="14" eb="16">
      <t>イジョウ</t>
    </rPh>
    <phoneticPr fontId="1"/>
  </si>
  <si>
    <t>Specialist　Index (40)</t>
    <phoneticPr fontId="1"/>
  </si>
  <si>
    <t>コネチカット大学連携</t>
    <rPh sb="6" eb="8">
      <t>ダイガク</t>
    </rPh>
    <rPh sb="8" eb="10">
      <t>レンケイ</t>
    </rPh>
    <phoneticPr fontId="1"/>
  </si>
  <si>
    <t>愛媛大学専門研究</t>
    <rPh sb="0" eb="2">
      <t>エヒメ</t>
    </rPh>
    <rPh sb="2" eb="4">
      <t>ダイガク</t>
    </rPh>
    <rPh sb="4" eb="6">
      <t>センモン</t>
    </rPh>
    <rPh sb="6" eb="8">
      <t>ケンキュウ</t>
    </rPh>
    <phoneticPr fontId="1"/>
  </si>
  <si>
    <t>高大接続科目受講</t>
    <rPh sb="0" eb="2">
      <t>コウダイ</t>
    </rPh>
    <rPh sb="2" eb="4">
      <t>セツゾク</t>
    </rPh>
    <rPh sb="4" eb="6">
      <t>カモク</t>
    </rPh>
    <rPh sb="6" eb="8">
      <t>ジュコウ</t>
    </rPh>
    <phoneticPr fontId="1"/>
  </si>
  <si>
    <t>高大連携事業推進</t>
    <rPh sb="0" eb="2">
      <t>コウダイ</t>
    </rPh>
    <rPh sb="2" eb="4">
      <t>レンケイ</t>
    </rPh>
    <rPh sb="4" eb="6">
      <t>ジギョウ</t>
    </rPh>
    <rPh sb="6" eb="8">
      <t>スイシン</t>
    </rPh>
    <phoneticPr fontId="1"/>
  </si>
  <si>
    <t>GSCの活用</t>
    <rPh sb="4" eb="6">
      <t>カツヨウ</t>
    </rPh>
    <phoneticPr fontId="1"/>
  </si>
  <si>
    <t>国際共同研究</t>
    <rPh sb="0" eb="2">
      <t>コクサイ</t>
    </rPh>
    <rPh sb="2" eb="4">
      <t>キョウドウ</t>
    </rPh>
    <rPh sb="4" eb="6">
      <t>ケンキュウ</t>
    </rPh>
    <phoneticPr fontId="1"/>
  </si>
  <si>
    <t>国際研究発表</t>
    <rPh sb="0" eb="2">
      <t>コクサイ</t>
    </rPh>
    <rPh sb="2" eb="4">
      <t>ケンキュウ</t>
    </rPh>
    <rPh sb="4" eb="6">
      <t>ハッピョウ</t>
    </rPh>
    <phoneticPr fontId="1"/>
  </si>
  <si>
    <t>相互学校交流</t>
    <rPh sb="0" eb="2">
      <t>ソウゴ</t>
    </rPh>
    <rPh sb="2" eb="4">
      <t>ガッコウ</t>
    </rPh>
    <rPh sb="4" eb="6">
      <t>コウリュウ</t>
    </rPh>
    <phoneticPr fontId="1"/>
  </si>
  <si>
    <t>Generalist</t>
    <phoneticPr fontId="1"/>
  </si>
  <si>
    <t>３　課題研究の進化</t>
    <rPh sb="2" eb="4">
      <t>カダイ</t>
    </rPh>
    <rPh sb="4" eb="6">
      <t>ケンキュウ</t>
    </rPh>
    <rPh sb="7" eb="9">
      <t>シンカ</t>
    </rPh>
    <phoneticPr fontId="1"/>
  </si>
  <si>
    <t>3-1</t>
    <phoneticPr fontId="1"/>
  </si>
  <si>
    <t>ビッグデータの活用</t>
    <rPh sb="7" eb="9">
      <t>カツヨウ</t>
    </rPh>
    <phoneticPr fontId="1"/>
  </si>
  <si>
    <t>3-2</t>
    <phoneticPr fontId="1"/>
  </si>
  <si>
    <t>データの統計処理</t>
    <rPh sb="4" eb="6">
      <t>トウケイ</t>
    </rPh>
    <rPh sb="6" eb="8">
      <t>ショリ</t>
    </rPh>
    <phoneticPr fontId="1"/>
  </si>
  <si>
    <t>課題研究の中で統計処理が必要なデータについてすべての研究で適切に統計処理されている。（５点、50%以上は３点、50%未満は１点）</t>
    <rPh sb="0" eb="2">
      <t>カダイ</t>
    </rPh>
    <rPh sb="2" eb="4">
      <t>ケンキュウ</t>
    </rPh>
    <rPh sb="5" eb="6">
      <t>ナカ</t>
    </rPh>
    <rPh sb="7" eb="9">
      <t>トウケイ</t>
    </rPh>
    <rPh sb="9" eb="11">
      <t>ショリ</t>
    </rPh>
    <rPh sb="12" eb="14">
      <t>ヒツヨウ</t>
    </rPh>
    <rPh sb="26" eb="28">
      <t>ケンキュウ</t>
    </rPh>
    <rPh sb="29" eb="31">
      <t>テキセツ</t>
    </rPh>
    <rPh sb="32" eb="34">
      <t>トウケイ</t>
    </rPh>
    <rPh sb="34" eb="36">
      <t>ショリ</t>
    </rPh>
    <rPh sb="44" eb="45">
      <t>テン</t>
    </rPh>
    <phoneticPr fontId="1"/>
  </si>
  <si>
    <t>3-3</t>
    <phoneticPr fontId="1"/>
  </si>
  <si>
    <t>統計学やビッグデータに関する出張講義や講座を全校生徒が受講する。（５点、50%以上は３点、50%未満は１点）</t>
    <rPh sb="0" eb="2">
      <t>トウケイ</t>
    </rPh>
    <rPh sb="2" eb="3">
      <t>ガク</t>
    </rPh>
    <rPh sb="11" eb="12">
      <t>カン</t>
    </rPh>
    <rPh sb="14" eb="16">
      <t>シュッチョウ</t>
    </rPh>
    <rPh sb="16" eb="18">
      <t>コウギ</t>
    </rPh>
    <rPh sb="19" eb="21">
      <t>コウザ</t>
    </rPh>
    <rPh sb="22" eb="24">
      <t>ゼンコウ</t>
    </rPh>
    <rPh sb="24" eb="26">
      <t>セイト</t>
    </rPh>
    <rPh sb="27" eb="29">
      <t>ジュコウ</t>
    </rPh>
    <rPh sb="34" eb="35">
      <t>テン</t>
    </rPh>
    <rPh sb="39" eb="41">
      <t>イジョウ</t>
    </rPh>
    <rPh sb="43" eb="44">
      <t>テン</t>
    </rPh>
    <rPh sb="48" eb="50">
      <t>ミマン</t>
    </rPh>
    <rPh sb="52" eb="53">
      <t>テン</t>
    </rPh>
    <phoneticPr fontId="1"/>
  </si>
  <si>
    <t>統計学履修</t>
    <rPh sb="0" eb="3">
      <t>トウケイガク</t>
    </rPh>
    <rPh sb="3" eb="5">
      <t>リシュウ</t>
    </rPh>
    <phoneticPr fontId="1"/>
  </si>
  <si>
    <t>ビッグデータを活用した課題研究が全テーマのうち10%以上を占めている。（５点、5%以上は３点、5%未満は１点）</t>
    <rPh sb="7" eb="9">
      <t>カツヨウ</t>
    </rPh>
    <rPh sb="11" eb="13">
      <t>カダイ</t>
    </rPh>
    <rPh sb="13" eb="15">
      <t>ケンキュウ</t>
    </rPh>
    <rPh sb="16" eb="17">
      <t>ゼン</t>
    </rPh>
    <rPh sb="26" eb="28">
      <t>イジョウ</t>
    </rPh>
    <rPh sb="29" eb="30">
      <t>シ</t>
    </rPh>
    <rPh sb="37" eb="38">
      <t>テン</t>
    </rPh>
    <phoneticPr fontId="1"/>
  </si>
  <si>
    <t>3-4</t>
    <phoneticPr fontId="1"/>
  </si>
  <si>
    <t>SDGsとの関連性</t>
    <rPh sb="6" eb="8">
      <t>カンレン</t>
    </rPh>
    <rPh sb="8" eb="9">
      <t>セイ</t>
    </rPh>
    <phoneticPr fontId="1"/>
  </si>
  <si>
    <t>3-5</t>
    <phoneticPr fontId="1"/>
  </si>
  <si>
    <t>４　評価法の開発</t>
    <rPh sb="2" eb="5">
      <t>ヒョウカホウ</t>
    </rPh>
    <rPh sb="6" eb="8">
      <t>カイハツ</t>
    </rPh>
    <phoneticPr fontId="1"/>
  </si>
  <si>
    <t>4-1</t>
    <phoneticPr fontId="1"/>
  </si>
  <si>
    <t>ルーブリック評価</t>
    <rPh sb="6" eb="8">
      <t>ヒョウカ</t>
    </rPh>
    <phoneticPr fontId="1"/>
  </si>
  <si>
    <t>4-2</t>
    <phoneticPr fontId="1"/>
  </si>
  <si>
    <t>スコア評価法の開発</t>
    <rPh sb="3" eb="5">
      <t>ヒョウカ</t>
    </rPh>
    <rPh sb="5" eb="6">
      <t>ホウ</t>
    </rPh>
    <rPh sb="7" eb="9">
      <t>カイハツ</t>
    </rPh>
    <phoneticPr fontId="1"/>
  </si>
  <si>
    <t>スコア評価法を開発し、実施と検証を行っている。（５点、試行段階の場合３点、開発のみの場合は１点）</t>
    <rPh sb="3" eb="6">
      <t>ヒョウカホウ</t>
    </rPh>
    <rPh sb="7" eb="9">
      <t>カイハツ</t>
    </rPh>
    <rPh sb="11" eb="13">
      <t>ジッシ</t>
    </rPh>
    <rPh sb="14" eb="16">
      <t>ケンショウ</t>
    </rPh>
    <rPh sb="17" eb="18">
      <t>オコナ</t>
    </rPh>
    <rPh sb="25" eb="26">
      <t>テン</t>
    </rPh>
    <rPh sb="27" eb="29">
      <t>シコウ</t>
    </rPh>
    <rPh sb="29" eb="31">
      <t>ダンカイ</t>
    </rPh>
    <rPh sb="32" eb="34">
      <t>バアイ</t>
    </rPh>
    <rPh sb="35" eb="36">
      <t>テン</t>
    </rPh>
    <rPh sb="37" eb="39">
      <t>カイハツ</t>
    </rPh>
    <rPh sb="42" eb="44">
      <t>バアイ</t>
    </rPh>
    <rPh sb="46" eb="47">
      <t>テン</t>
    </rPh>
    <phoneticPr fontId="1"/>
  </si>
  <si>
    <t>Generalist　Index (40)</t>
    <phoneticPr fontId="1"/>
  </si>
  <si>
    <t>コンテストへの挑戦</t>
    <rPh sb="7" eb="9">
      <t>チョウセン</t>
    </rPh>
    <phoneticPr fontId="1"/>
  </si>
  <si>
    <t>プロセス評価を含めたルーブリック評価によるPDCAサイクルが回っている。（５点、C段階までの場合は３点、D段階までの場合は１点）</t>
    <rPh sb="4" eb="6">
      <t>ヒョウカ</t>
    </rPh>
    <rPh sb="7" eb="8">
      <t>フク</t>
    </rPh>
    <rPh sb="16" eb="18">
      <t>ヒョウカ</t>
    </rPh>
    <rPh sb="30" eb="31">
      <t>マワ</t>
    </rPh>
    <rPh sb="38" eb="39">
      <t>テン</t>
    </rPh>
    <rPh sb="41" eb="43">
      <t>ダンカイ</t>
    </rPh>
    <rPh sb="46" eb="48">
      <t>バアイ</t>
    </rPh>
    <rPh sb="50" eb="51">
      <t>テン</t>
    </rPh>
    <rPh sb="53" eb="55">
      <t>ダンカイ</t>
    </rPh>
    <rPh sb="58" eb="60">
      <t>バアイ</t>
    </rPh>
    <rPh sb="62" eb="63">
      <t>テン</t>
    </rPh>
    <phoneticPr fontId="1"/>
  </si>
  <si>
    <t>追跡調査の改善</t>
    <rPh sb="0" eb="2">
      <t>ツイセキ</t>
    </rPh>
    <rPh sb="2" eb="4">
      <t>チョウサ</t>
    </rPh>
    <rPh sb="5" eb="7">
      <t>カイゼン</t>
    </rPh>
    <phoneticPr fontId="1"/>
  </si>
  <si>
    <t>3-6</t>
    <phoneticPr fontId="1"/>
  </si>
  <si>
    <t>すべての課題研究を各種コンテストへ出品している。（５点、50%以上の場合は３点、50%未満の場合は１点）</t>
    <rPh sb="4" eb="6">
      <t>カダイ</t>
    </rPh>
    <rPh sb="6" eb="8">
      <t>ケンキュウ</t>
    </rPh>
    <rPh sb="9" eb="11">
      <t>カクシュ</t>
    </rPh>
    <rPh sb="17" eb="19">
      <t>シュッピン</t>
    </rPh>
    <rPh sb="26" eb="27">
      <t>テン</t>
    </rPh>
    <rPh sb="31" eb="33">
      <t>イジョウ</t>
    </rPh>
    <rPh sb="34" eb="36">
      <t>バアイ</t>
    </rPh>
    <rPh sb="38" eb="39">
      <t>テン</t>
    </rPh>
    <rPh sb="43" eb="45">
      <t>ミマン</t>
    </rPh>
    <rPh sb="46" eb="48">
      <t>バアイ</t>
    </rPh>
    <rPh sb="50" eb="51">
      <t>テン</t>
    </rPh>
    <phoneticPr fontId="1"/>
  </si>
  <si>
    <t>課題研究成果の発信</t>
    <rPh sb="0" eb="2">
      <t>カダイ</t>
    </rPh>
    <rPh sb="2" eb="4">
      <t>ケンキュウ</t>
    </rPh>
    <rPh sb="4" eb="6">
      <t>セイカ</t>
    </rPh>
    <rPh sb="7" eb="9">
      <t>ハッシン</t>
    </rPh>
    <phoneticPr fontId="1"/>
  </si>
  <si>
    <t>すべての課題研究論文をHP上で公開して閲覧できるようにしている。（５点、要旨のみは３点、一部のみは１点）</t>
    <rPh sb="4" eb="6">
      <t>カダイ</t>
    </rPh>
    <rPh sb="6" eb="8">
      <t>ケンキュウ</t>
    </rPh>
    <rPh sb="8" eb="10">
      <t>ロンブン</t>
    </rPh>
    <rPh sb="13" eb="14">
      <t>ジョウ</t>
    </rPh>
    <rPh sb="15" eb="17">
      <t>コウカイ</t>
    </rPh>
    <rPh sb="19" eb="21">
      <t>エツラン</t>
    </rPh>
    <rPh sb="34" eb="35">
      <t>テン</t>
    </rPh>
    <rPh sb="36" eb="38">
      <t>ヨウシ</t>
    </rPh>
    <rPh sb="42" eb="43">
      <t>テン</t>
    </rPh>
    <rPh sb="44" eb="46">
      <t>イチブ</t>
    </rPh>
    <rPh sb="50" eb="51">
      <t>テン</t>
    </rPh>
    <phoneticPr fontId="1"/>
  </si>
  <si>
    <t>SSH生徒研究発表会以外で四国内外の情報交換会やコンソーシアムで研究発表を行っている。（５点、四国内のみは３点、県内のみは１点）</t>
    <rPh sb="3" eb="5">
      <t>セイト</t>
    </rPh>
    <rPh sb="5" eb="7">
      <t>ケンキュウ</t>
    </rPh>
    <rPh sb="7" eb="10">
      <t>ハッピョウカイ</t>
    </rPh>
    <rPh sb="10" eb="12">
      <t>イガイ</t>
    </rPh>
    <rPh sb="13" eb="15">
      <t>シコク</t>
    </rPh>
    <rPh sb="15" eb="17">
      <t>ウチソト</t>
    </rPh>
    <rPh sb="16" eb="17">
      <t>ガイ</t>
    </rPh>
    <rPh sb="18" eb="20">
      <t>ジョウホウ</t>
    </rPh>
    <rPh sb="20" eb="23">
      <t>コウカンカイ</t>
    </rPh>
    <rPh sb="32" eb="34">
      <t>ケンキュウ</t>
    </rPh>
    <rPh sb="34" eb="36">
      <t>ハッピョウ</t>
    </rPh>
    <rPh sb="37" eb="38">
      <t>オコナ</t>
    </rPh>
    <rPh sb="45" eb="46">
      <t>テン</t>
    </rPh>
    <rPh sb="47" eb="49">
      <t>シコク</t>
    </rPh>
    <rPh sb="49" eb="50">
      <t>ナイ</t>
    </rPh>
    <rPh sb="56" eb="58">
      <t>ケンナイ</t>
    </rPh>
    <phoneticPr fontId="1"/>
  </si>
  <si>
    <t>5-1</t>
    <phoneticPr fontId="1"/>
  </si>
  <si>
    <t>スキルアッププログラムの開発</t>
    <rPh sb="12" eb="14">
      <t>カイハツ</t>
    </rPh>
    <phoneticPr fontId="1"/>
  </si>
  <si>
    <t>5-2</t>
    <phoneticPr fontId="1"/>
  </si>
  <si>
    <t>県内外で情報交換</t>
    <rPh sb="0" eb="1">
      <t>ケン</t>
    </rPh>
    <rPh sb="1" eb="2">
      <t>ナイ</t>
    </rPh>
    <rPh sb="2" eb="3">
      <t>ガイ</t>
    </rPh>
    <rPh sb="4" eb="6">
      <t>ジョウホウ</t>
    </rPh>
    <rPh sb="6" eb="8">
      <t>コウカン</t>
    </rPh>
    <phoneticPr fontId="1"/>
  </si>
  <si>
    <t>５　情報発信と情報交換</t>
    <rPh sb="2" eb="4">
      <t>ジョウホウ</t>
    </rPh>
    <rPh sb="4" eb="6">
      <t>ハッシン</t>
    </rPh>
    <rPh sb="7" eb="9">
      <t>ジョウホウ</t>
    </rPh>
    <rPh sb="9" eb="11">
      <t>コウカン</t>
    </rPh>
    <phoneticPr fontId="1"/>
  </si>
  <si>
    <t>６　非指定校との連携</t>
    <rPh sb="2" eb="3">
      <t>ヒ</t>
    </rPh>
    <rPh sb="3" eb="6">
      <t>シテイコウ</t>
    </rPh>
    <rPh sb="8" eb="10">
      <t>レンケイ</t>
    </rPh>
    <phoneticPr fontId="1"/>
  </si>
  <si>
    <t>6-1</t>
    <phoneticPr fontId="1"/>
  </si>
  <si>
    <t>非指定校との共同研究</t>
    <rPh sb="0" eb="1">
      <t>ヒ</t>
    </rPh>
    <rPh sb="1" eb="4">
      <t>シテイコウ</t>
    </rPh>
    <rPh sb="6" eb="8">
      <t>キョウドウ</t>
    </rPh>
    <rPh sb="8" eb="10">
      <t>ケンキュウ</t>
    </rPh>
    <phoneticPr fontId="1"/>
  </si>
  <si>
    <t>非指定校との共同研究を行い、外部発表を行っている。（５点、共同研究のみは３点、指導助言のみは１点）</t>
    <rPh sb="0" eb="1">
      <t>ヒ</t>
    </rPh>
    <rPh sb="1" eb="4">
      <t>シテイコウ</t>
    </rPh>
    <rPh sb="6" eb="8">
      <t>キョウドウ</t>
    </rPh>
    <rPh sb="8" eb="10">
      <t>ケンキュウ</t>
    </rPh>
    <rPh sb="11" eb="12">
      <t>オコナ</t>
    </rPh>
    <rPh sb="14" eb="16">
      <t>ガイブ</t>
    </rPh>
    <rPh sb="16" eb="18">
      <t>ハッピョウ</t>
    </rPh>
    <rPh sb="19" eb="20">
      <t>オコナ</t>
    </rPh>
    <rPh sb="27" eb="28">
      <t>テン</t>
    </rPh>
    <rPh sb="29" eb="31">
      <t>キョウドウ</t>
    </rPh>
    <rPh sb="31" eb="33">
      <t>ケンキュウ</t>
    </rPh>
    <rPh sb="39" eb="41">
      <t>シドウ</t>
    </rPh>
    <rPh sb="41" eb="43">
      <t>ジョゲン</t>
    </rPh>
    <phoneticPr fontId="1"/>
  </si>
  <si>
    <t>6-2</t>
    <phoneticPr fontId="1"/>
  </si>
  <si>
    <t>非指定校を対象とした生徒用・教員用のスキルアッププログラムを教育委員会と共同開発する。（５点、どちらか一方の場合は３点、人的支援のみの場合は１点）</t>
    <rPh sb="0" eb="1">
      <t>ヒ</t>
    </rPh>
    <rPh sb="1" eb="4">
      <t>シテイコウ</t>
    </rPh>
    <rPh sb="5" eb="7">
      <t>タイショウ</t>
    </rPh>
    <rPh sb="10" eb="13">
      <t>セイトヨウ</t>
    </rPh>
    <rPh sb="14" eb="17">
      <t>キョウインヨウ</t>
    </rPh>
    <rPh sb="30" eb="32">
      <t>キョウイク</t>
    </rPh>
    <rPh sb="32" eb="35">
      <t>イインカイ</t>
    </rPh>
    <rPh sb="36" eb="38">
      <t>キョウドウ</t>
    </rPh>
    <rPh sb="38" eb="40">
      <t>カイハツ</t>
    </rPh>
    <rPh sb="45" eb="46">
      <t>テン</t>
    </rPh>
    <rPh sb="51" eb="53">
      <t>イッポウ</t>
    </rPh>
    <rPh sb="54" eb="56">
      <t>バアイ</t>
    </rPh>
    <rPh sb="58" eb="59">
      <t>テン</t>
    </rPh>
    <rPh sb="60" eb="62">
      <t>ジンテキ</t>
    </rPh>
    <rPh sb="62" eb="64">
      <t>シエン</t>
    </rPh>
    <rPh sb="67" eb="69">
      <t>バアイ</t>
    </rPh>
    <rPh sb="71" eb="72">
      <t>テン</t>
    </rPh>
    <phoneticPr fontId="1"/>
  </si>
  <si>
    <t>Leadership</t>
    <phoneticPr fontId="1"/>
  </si>
  <si>
    <t>Leadership　Index (20)</t>
    <phoneticPr fontId="1"/>
  </si>
  <si>
    <t>Specialist Index (40)</t>
    <phoneticPr fontId="1"/>
  </si>
  <si>
    <t>Generalist Index (40)</t>
    <phoneticPr fontId="1"/>
  </si>
  <si>
    <t>Leadership Index (20)</t>
    <phoneticPr fontId="1"/>
  </si>
  <si>
    <t>Advanced Science Index (100)</t>
    <phoneticPr fontId="1"/>
  </si>
  <si>
    <t>大学の高大接続科目単位取得者数が全校生徒の10%以上である。（５点、5%以上は３点、5%未満は１点）</t>
    <rPh sb="0" eb="2">
      <t>ダイガク</t>
    </rPh>
    <rPh sb="3" eb="5">
      <t>コウダイ</t>
    </rPh>
    <rPh sb="5" eb="7">
      <t>セツゾク</t>
    </rPh>
    <rPh sb="7" eb="9">
      <t>カモク</t>
    </rPh>
    <rPh sb="9" eb="11">
      <t>タンイ</t>
    </rPh>
    <rPh sb="11" eb="13">
      <t>シュトク</t>
    </rPh>
    <rPh sb="13" eb="14">
      <t>シャ</t>
    </rPh>
    <rPh sb="14" eb="15">
      <t>スウ</t>
    </rPh>
    <rPh sb="16" eb="18">
      <t>ゼンコウ</t>
    </rPh>
    <rPh sb="18" eb="20">
      <t>セイト</t>
    </rPh>
    <rPh sb="24" eb="26">
      <t>イジョウ</t>
    </rPh>
    <rPh sb="32" eb="33">
      <t>テン</t>
    </rPh>
    <rPh sb="36" eb="38">
      <t>イジョウ</t>
    </rPh>
    <rPh sb="40" eb="41">
      <t>テン</t>
    </rPh>
    <rPh sb="44" eb="46">
      <t>ミマン</t>
    </rPh>
    <rPh sb="48" eb="49">
      <t>テン</t>
    </rPh>
    <phoneticPr fontId="1"/>
  </si>
  <si>
    <t>目標値</t>
    <rPh sb="0" eb="2">
      <t>モクヒョウ</t>
    </rPh>
    <rPh sb="2" eb="3">
      <t>チ</t>
    </rPh>
    <phoneticPr fontId="1"/>
  </si>
  <si>
    <t>評価値</t>
    <rPh sb="0" eb="2">
      <t>ヒョウカ</t>
    </rPh>
    <rPh sb="2" eb="3">
      <t>チ</t>
    </rPh>
    <phoneticPr fontId="1"/>
  </si>
  <si>
    <t>必要に応じてSDGｓと関連付けたテーマ設定が行われている。（80%以上は５点、50%以上は３点、50%未満は１点）</t>
    <rPh sb="0" eb="2">
      <t>ヒツヨウ</t>
    </rPh>
    <rPh sb="3" eb="4">
      <t>オウ</t>
    </rPh>
    <rPh sb="11" eb="14">
      <t>カンレンヅ</t>
    </rPh>
    <rPh sb="19" eb="21">
      <t>セッテイ</t>
    </rPh>
    <rPh sb="22" eb="23">
      <t>オコナ</t>
    </rPh>
    <rPh sb="33" eb="35">
      <t>イジョウ</t>
    </rPh>
    <rPh sb="37" eb="38">
      <t>テン</t>
    </rPh>
    <rPh sb="42" eb="44">
      <t>イジョウ</t>
    </rPh>
    <rPh sb="46" eb="47">
      <t>テン</t>
    </rPh>
    <rPh sb="51" eb="53">
      <t>ミマン</t>
    </rPh>
    <rPh sb="55" eb="56">
      <t>テン</t>
    </rPh>
    <phoneticPr fontId="1"/>
  </si>
  <si>
    <t>評価値</t>
    <rPh sb="0" eb="2">
      <t>ヒョウカ</t>
    </rPh>
    <rPh sb="2" eb="3">
      <t>チ</t>
    </rPh>
    <phoneticPr fontId="1"/>
  </si>
  <si>
    <t>卒業生の追跡調査を改善し、メンターとして有効活用できている。（５点、メンターの活用が不十分な場合３点、追跡調査のみの場合は１点）</t>
    <rPh sb="0" eb="3">
      <t>ソツギョウセイ</t>
    </rPh>
    <rPh sb="4" eb="6">
      <t>ツイセキ</t>
    </rPh>
    <rPh sb="6" eb="8">
      <t>チョウサ</t>
    </rPh>
    <rPh sb="9" eb="11">
      <t>カイゼン</t>
    </rPh>
    <rPh sb="20" eb="22">
      <t>ユウコウ</t>
    </rPh>
    <rPh sb="22" eb="24">
      <t>カツヨウ</t>
    </rPh>
    <rPh sb="32" eb="33">
      <t>テン</t>
    </rPh>
    <rPh sb="39" eb="41">
      <t>カツヨウ</t>
    </rPh>
    <rPh sb="42" eb="45">
      <t>フジュウブン</t>
    </rPh>
    <rPh sb="46" eb="48">
      <t>バアイ</t>
    </rPh>
    <rPh sb="49" eb="50">
      <t>テン</t>
    </rPh>
    <rPh sb="51" eb="53">
      <t>ツイセキ</t>
    </rPh>
    <rPh sb="53" eb="55">
      <t>チョウサ</t>
    </rPh>
    <rPh sb="58" eb="60">
      <t>バアイ</t>
    </rPh>
    <rPh sb="62" eb="63">
      <t>テン</t>
    </rPh>
    <phoneticPr fontId="1"/>
  </si>
  <si>
    <t>Ａｄｖａｎｃｅｄ　Ｓｃｉｅｎｃｅ　Ｉｎｄｅｘ　（ＡＳＩ）</t>
    <phoneticPr fontId="1"/>
  </si>
  <si>
    <t>カテゴリー</t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</si>
  <si>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</si>
  <si>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</si>
  <si>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評価基準</t>
    <rPh sb="0" eb="2">
      <t>ヒョウカ</t>
    </rPh>
    <rPh sb="2" eb="4">
      <t>キジュン</t>
    </rPh>
    <phoneticPr fontId="1"/>
  </si>
  <si>
    <t>SSH生徒研究発表会以外で情報交換会やコンソーシアムで研究発表を行っている。（５点、四国内のみは３点、県内のみは１点）</t>
    <rPh sb="3" eb="5">
      <t>セイト</t>
    </rPh>
    <rPh sb="5" eb="7">
      <t>ケンキュウ</t>
    </rPh>
    <rPh sb="7" eb="10">
      <t>ハッピョウカイ</t>
    </rPh>
    <rPh sb="10" eb="12">
      <t>イガイ</t>
    </rPh>
    <rPh sb="13" eb="15">
      <t>ジョウホウ</t>
    </rPh>
    <rPh sb="15" eb="18">
      <t>コウカンカイ</t>
    </rPh>
    <rPh sb="27" eb="29">
      <t>ケンキュウ</t>
    </rPh>
    <rPh sb="29" eb="31">
      <t>ハッピョウ</t>
    </rPh>
    <rPh sb="32" eb="33">
      <t>オコナ</t>
    </rPh>
    <rPh sb="40" eb="41">
      <t>テン</t>
    </rPh>
    <rPh sb="42" eb="44">
      <t>シコク</t>
    </rPh>
    <rPh sb="44" eb="45">
      <t>ナイ</t>
    </rPh>
    <rPh sb="51" eb="53">
      <t>ケンナイ</t>
    </rPh>
    <phoneticPr fontId="1"/>
  </si>
  <si>
    <t>台湾の姉妹校等との相互学校交流を定期的に行っている。（５点、一方のみの訪問の場合３点、インターネットを通じたもののみの場合は１点）</t>
    <rPh sb="0" eb="2">
      <t>タイワン</t>
    </rPh>
    <rPh sb="3" eb="5">
      <t>シマイ</t>
    </rPh>
    <rPh sb="5" eb="6">
      <t>コウ</t>
    </rPh>
    <rPh sb="6" eb="7">
      <t>ナド</t>
    </rPh>
    <rPh sb="9" eb="11">
      <t>ソウゴ</t>
    </rPh>
    <rPh sb="11" eb="13">
      <t>ガッコウ</t>
    </rPh>
    <rPh sb="13" eb="15">
      <t>コウリュウ</t>
    </rPh>
    <rPh sb="16" eb="19">
      <t>テイキテキ</t>
    </rPh>
    <rPh sb="20" eb="21">
      <t>オコナ</t>
    </rPh>
    <rPh sb="28" eb="29">
      <t>テン</t>
    </rPh>
    <rPh sb="30" eb="32">
      <t>イッポウ</t>
    </rPh>
    <rPh sb="35" eb="37">
      <t>ホウモン</t>
    </rPh>
    <rPh sb="38" eb="40">
      <t>バアイ</t>
    </rPh>
    <rPh sb="41" eb="42">
      <t>テン</t>
    </rPh>
    <rPh sb="51" eb="52">
      <t>ツウ</t>
    </rPh>
    <rPh sb="59" eb="61">
      <t>バアイ</t>
    </rPh>
    <rPh sb="63" eb="64">
      <t>テン</t>
    </rPh>
    <phoneticPr fontId="1"/>
  </si>
  <si>
    <t>１　高大連携・高大接続
　　の強化</t>
    <rPh sb="2" eb="4">
      <t>コウダイ</t>
    </rPh>
    <rPh sb="4" eb="6">
      <t>レンケイ</t>
    </rPh>
    <rPh sb="7" eb="9">
      <t>コウダイ</t>
    </rPh>
    <rPh sb="9" eb="11">
      <t>セツゾク</t>
    </rPh>
    <rPh sb="15" eb="17">
      <t>キョウカ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</si>
</sst>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left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justify" vertical="justify" wrapText="1"/>
    </xf>
    <xf numFmtId="0" fontId="0" fillId="0" borderId="1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0" fillId="0" borderId="1" xfId="0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vertical="justify" wrapText="1"/>
    </xf>
    <xf numFmtId="0" fontId="0" fillId="0" borderId="2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Specialist</a:t>
            </a:r>
            <a:r>
              <a:rPr lang="en-US" altLang="en-US" baseline="0"/>
              <a:t> Index</a:t>
            </a:r>
            <a:endParaRPr lang="en-US" altLang="en-US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Specialist!$G$2</c:f>
              <c:strCache>
                <c:ptCount val="1"/>
                <c:pt idx="0">
                  <c:v>目標値</c:v>
                </c:pt>
              </c:strCache>
            </c:strRef>
          </c:tx>
          <c:marker>
            <c:symbol val="none"/>
          </c:marker>
          <c:cat>
            <c:strRef>
              <c:f>(Specialist!$E$3:$E$7,Specialist!$E$9:$E$11)</c:f>
              <c:strCache>
                <c:ptCount val="8"/>
                <c:pt idx="0">
                  <c:v>愛媛大学専門研究</c:v>
                </c:pt>
                <c:pt idx="1">
                  <c:v>コネチカット大学連携</c:v>
                </c:pt>
                <c:pt idx="2">
                  <c:v>高大接続科目受講</c:v>
                </c:pt>
                <c:pt idx="3">
                  <c:v>高大連携事業推進</c:v>
                </c:pt>
                <c:pt idx="4">
                  <c:v>GSCの活用</c:v>
                </c:pt>
                <c:pt idx="5">
                  <c:v>国際共同研究</c:v>
                </c:pt>
                <c:pt idx="6">
                  <c:v>国際研究発表</c:v>
                </c:pt>
                <c:pt idx="7">
                  <c:v>相互学校交流</c:v>
                </c:pt>
              </c:strCache>
            </c:strRef>
          </c:cat>
          <c:val>
            <c:numRef>
              <c:f>(Specialist!$G$3:$G$7,Specialist!$G$9:$G$11)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8-4184-A815-3533C7CC7C2C}"/>
            </c:ext>
          </c:extLst>
        </c:ser>
        <c:ser>
          <c:idx val="1"/>
          <c:order val="1"/>
          <c:tx>
            <c:strRef>
              <c:f>Specialist!$H$2</c:f>
              <c:strCache>
                <c:ptCount val="1"/>
                <c:pt idx="0">
                  <c:v>評価値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(Specialist!$E$3:$E$7,Specialist!$E$9:$E$11)</c:f>
              <c:strCache>
                <c:ptCount val="8"/>
                <c:pt idx="0">
                  <c:v>愛媛大学専門研究</c:v>
                </c:pt>
                <c:pt idx="1">
                  <c:v>コネチカット大学連携</c:v>
                </c:pt>
                <c:pt idx="2">
                  <c:v>高大接続科目受講</c:v>
                </c:pt>
                <c:pt idx="3">
                  <c:v>高大連携事業推進</c:v>
                </c:pt>
                <c:pt idx="4">
                  <c:v>GSCの活用</c:v>
                </c:pt>
                <c:pt idx="5">
                  <c:v>国際共同研究</c:v>
                </c:pt>
                <c:pt idx="6">
                  <c:v>国際研究発表</c:v>
                </c:pt>
                <c:pt idx="7">
                  <c:v>相互学校交流</c:v>
                </c:pt>
              </c:strCache>
            </c:strRef>
          </c:cat>
          <c:val>
            <c:numRef>
              <c:f>(Specialist!$H$3:$H$7,Specialist!$H$9:$H$11)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8-4184-A815-3533C7CC7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123896"/>
        <c:axId val="286123504"/>
      </c:radarChart>
      <c:catAx>
        <c:axId val="2861238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86123504"/>
        <c:crosses val="autoZero"/>
        <c:auto val="1"/>
        <c:lblAlgn val="ctr"/>
        <c:lblOffset val="100"/>
        <c:noMultiLvlLbl val="0"/>
      </c:catAx>
      <c:valAx>
        <c:axId val="28612350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86123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Generalist</a:t>
            </a:r>
            <a:r>
              <a:rPr lang="en-US" altLang="en-US" baseline="0"/>
              <a:t> Index</a:t>
            </a:r>
            <a:endParaRPr lang="en-US" altLang="en-US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Generalist!$G$2</c:f>
              <c:strCache>
                <c:ptCount val="1"/>
                <c:pt idx="0">
                  <c:v>目標値</c:v>
                </c:pt>
              </c:strCache>
            </c:strRef>
          </c:tx>
          <c:marker>
            <c:symbol val="none"/>
          </c:marker>
          <c:cat>
            <c:strRef>
              <c:f>(Generalist!$E$3:$E$8,Generalist!$E$10:$E$11)</c:f>
              <c:strCache>
                <c:ptCount val="8"/>
                <c:pt idx="0">
                  <c:v>統計学履修</c:v>
                </c:pt>
                <c:pt idx="1">
                  <c:v>データの統計処理</c:v>
                </c:pt>
                <c:pt idx="2">
                  <c:v>ビッグデータの活用</c:v>
                </c:pt>
                <c:pt idx="3">
                  <c:v>SDGsとの関連性</c:v>
                </c:pt>
                <c:pt idx="4">
                  <c:v>コンテストへの挑戦</c:v>
                </c:pt>
                <c:pt idx="5">
                  <c:v>追跡調査の改善</c:v>
                </c:pt>
                <c:pt idx="6">
                  <c:v>ルーブリック評価</c:v>
                </c:pt>
                <c:pt idx="7">
                  <c:v>スコア評価法の開発</c:v>
                </c:pt>
              </c:strCache>
            </c:strRef>
          </c:cat>
          <c:val>
            <c:numRef>
              <c:f>(Generalist!$G$3:$G$8,Generalist!$G$10:$G$11)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C22-A4A9-8E7AD99CE45B}"/>
            </c:ext>
          </c:extLst>
        </c:ser>
        <c:ser>
          <c:idx val="1"/>
          <c:order val="1"/>
          <c:tx>
            <c:strRef>
              <c:f>Generalist!$H$2</c:f>
              <c:strCache>
                <c:ptCount val="1"/>
                <c:pt idx="0">
                  <c:v>評価値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(Generalist!$E$3:$E$8,Generalist!$E$10:$E$11)</c:f>
              <c:strCache>
                <c:ptCount val="8"/>
                <c:pt idx="0">
                  <c:v>統計学履修</c:v>
                </c:pt>
                <c:pt idx="1">
                  <c:v>データの統計処理</c:v>
                </c:pt>
                <c:pt idx="2">
                  <c:v>ビッグデータの活用</c:v>
                </c:pt>
                <c:pt idx="3">
                  <c:v>SDGsとの関連性</c:v>
                </c:pt>
                <c:pt idx="4">
                  <c:v>コンテストへの挑戦</c:v>
                </c:pt>
                <c:pt idx="5">
                  <c:v>追跡調査の改善</c:v>
                </c:pt>
                <c:pt idx="6">
                  <c:v>ルーブリック評価</c:v>
                </c:pt>
                <c:pt idx="7">
                  <c:v>スコア評価法の開発</c:v>
                </c:pt>
              </c:strCache>
            </c:strRef>
          </c:cat>
          <c:val>
            <c:numRef>
              <c:f>(Generalist!$H$3:$H$8,Generalist!$H$10:$H$11)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C22-A4A9-8E7AD99CE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125072"/>
        <c:axId val="286125464"/>
      </c:radarChart>
      <c:catAx>
        <c:axId val="2861250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86125464"/>
        <c:crosses val="autoZero"/>
        <c:auto val="1"/>
        <c:lblAlgn val="ctr"/>
        <c:lblOffset val="100"/>
        <c:noMultiLvlLbl val="0"/>
      </c:catAx>
      <c:valAx>
        <c:axId val="2861254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861250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Leadership</a:t>
            </a:r>
            <a:r>
              <a:rPr lang="en-US" altLang="en-US" baseline="0"/>
              <a:t> Index</a:t>
            </a:r>
            <a:endParaRPr lang="en-US" altLang="en-US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Leadership!$F$1</c:f>
              <c:strCache>
                <c:ptCount val="1"/>
                <c:pt idx="0">
                  <c:v>目標値</c:v>
                </c:pt>
              </c:strCache>
            </c:strRef>
          </c:tx>
          <c:marker>
            <c:symbol val="none"/>
          </c:marker>
          <c:cat>
            <c:strRef>
              <c:f>(Leadership!$D$2:$D$3,Leadership!$D$5:$D$6)</c:f>
              <c:strCache>
                <c:ptCount val="4"/>
                <c:pt idx="0">
                  <c:v>課題研究成果の発信</c:v>
                </c:pt>
                <c:pt idx="1">
                  <c:v>県内外で情報交換</c:v>
                </c:pt>
                <c:pt idx="2">
                  <c:v>非指定校との共同研究</c:v>
                </c:pt>
                <c:pt idx="3">
                  <c:v>スキルアッププログラムの開発</c:v>
                </c:pt>
              </c:strCache>
            </c:strRef>
          </c:cat>
          <c:val>
            <c:numRef>
              <c:f>(Leadership!$F$2:$F$3,Leadership!$F$5:$F$6)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1-4653-A181-6D61AE1CFB05}"/>
            </c:ext>
          </c:extLst>
        </c:ser>
        <c:ser>
          <c:idx val="1"/>
          <c:order val="1"/>
          <c:tx>
            <c:strRef>
              <c:f>Leadership!$G$1</c:f>
              <c:strCache>
                <c:ptCount val="1"/>
                <c:pt idx="0">
                  <c:v>評価値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(Leadership!$D$2:$D$3,Leadership!$D$5:$D$6)</c:f>
              <c:strCache>
                <c:ptCount val="4"/>
                <c:pt idx="0">
                  <c:v>課題研究成果の発信</c:v>
                </c:pt>
                <c:pt idx="1">
                  <c:v>県内外で情報交換</c:v>
                </c:pt>
                <c:pt idx="2">
                  <c:v>非指定校との共同研究</c:v>
                </c:pt>
                <c:pt idx="3">
                  <c:v>スキルアッププログラムの開発</c:v>
                </c:pt>
              </c:strCache>
            </c:strRef>
          </c:cat>
          <c:val>
            <c:numRef>
              <c:f>(Leadership!$G$2:$G$3,Leadership!$G$5:$G$6)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71-4653-A181-6D61AE1CF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126248"/>
        <c:axId val="349505152"/>
      </c:radarChart>
      <c:catAx>
        <c:axId val="2861262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49505152"/>
        <c:crosses val="autoZero"/>
        <c:auto val="1"/>
        <c:lblAlgn val="ctr"/>
        <c:lblOffset val="100"/>
        <c:noMultiLvlLbl val="0"/>
      </c:catAx>
      <c:valAx>
        <c:axId val="349505152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86126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Advanced Science</a:t>
            </a:r>
            <a:r>
              <a:rPr lang="en-US" altLang="ja-JP" baseline="0"/>
              <a:t> Index (ASI)</a:t>
            </a:r>
            <a:endParaRPr lang="ja-JP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213845144356954"/>
          <c:y val="0.22961176727909011"/>
          <c:w val="0.41572331583552058"/>
          <c:h val="0.69287219305920089"/>
        </c:manualLayout>
      </c:layout>
      <c:radarChart>
        <c:radarStyle val="marker"/>
        <c:varyColors val="0"/>
        <c:ser>
          <c:idx val="0"/>
          <c:order val="0"/>
          <c:tx>
            <c:strRef>
              <c:f>ASI!$C$2</c:f>
              <c:strCache>
                <c:ptCount val="1"/>
                <c:pt idx="0">
                  <c:v>目標値</c:v>
                </c:pt>
              </c:strCache>
            </c:strRef>
          </c:tx>
          <c:marker>
            <c:symbol val="none"/>
          </c:marker>
          <c:cat>
            <c:strRef>
              <c:f>ASI!$B$3:$B$5</c:f>
              <c:strCache>
                <c:ptCount val="3"/>
                <c:pt idx="0">
                  <c:v>Leadership Index (20)</c:v>
                </c:pt>
                <c:pt idx="1">
                  <c:v>Specialist Index (40)</c:v>
                </c:pt>
                <c:pt idx="2">
                  <c:v>Generalist Index (40)</c:v>
                </c:pt>
              </c:strCache>
            </c:strRef>
          </c:cat>
          <c:val>
            <c:numRef>
              <c:f>ASI!$C$3:$C$5</c:f>
              <c:numCache>
                <c:formatCode>General</c:formatCode>
                <c:ptCount val="3"/>
                <c:pt idx="0">
                  <c:v>20</c:v>
                </c:pt>
                <c:pt idx="1">
                  <c:v>36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B-4295-A543-C10344D73F82}"/>
            </c:ext>
          </c:extLst>
        </c:ser>
        <c:ser>
          <c:idx val="1"/>
          <c:order val="1"/>
          <c:tx>
            <c:strRef>
              <c:f>ASI!$D$2</c:f>
              <c:strCache>
                <c:ptCount val="1"/>
                <c:pt idx="0">
                  <c:v>評価値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ASI!$B$3:$B$5</c:f>
              <c:strCache>
                <c:ptCount val="3"/>
                <c:pt idx="0">
                  <c:v>Leadership Index (20)</c:v>
                </c:pt>
                <c:pt idx="1">
                  <c:v>Specialist Index (40)</c:v>
                </c:pt>
                <c:pt idx="2">
                  <c:v>Generalist Index (40)</c:v>
                </c:pt>
              </c:strCache>
            </c:strRef>
          </c:cat>
          <c:val>
            <c:numRef>
              <c:f>ASI!$D$3:$D$5</c:f>
              <c:numCache>
                <c:formatCode>General</c:formatCode>
                <c:ptCount val="3"/>
                <c:pt idx="0">
                  <c:v>20</c:v>
                </c:pt>
                <c:pt idx="1">
                  <c:v>15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B-4295-A543-C10344D73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504368"/>
        <c:axId val="349502408"/>
      </c:radarChart>
      <c:catAx>
        <c:axId val="3495043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49502408"/>
        <c:crosses val="autoZero"/>
        <c:auto val="1"/>
        <c:lblAlgn val="ctr"/>
        <c:lblOffset val="100"/>
        <c:noMultiLvlLbl val="0"/>
      </c:catAx>
      <c:valAx>
        <c:axId val="3495024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349504368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Specialist</a:t>
            </a:r>
            <a:r>
              <a:rPr lang="en-US" altLang="en-US" baseline="0"/>
              <a:t> Index</a:t>
            </a:r>
            <a:endParaRPr lang="en-US" altLang="en-US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Specialist!$G$2</c:f>
              <c:strCache>
                <c:ptCount val="1"/>
                <c:pt idx="0">
                  <c:v>目標値</c:v>
                </c:pt>
              </c:strCache>
            </c:strRef>
          </c:tx>
          <c:marker>
            <c:symbol val="none"/>
          </c:marker>
          <c:cat>
            <c:strRef>
              <c:f>(Specialist!$E$3:$E$7,Specialist!$E$9:$E$11)</c:f>
              <c:strCache>
                <c:ptCount val="8"/>
                <c:pt idx="0">
                  <c:v>愛媛大学専門研究</c:v>
                </c:pt>
                <c:pt idx="1">
                  <c:v>コネチカット大学連携</c:v>
                </c:pt>
                <c:pt idx="2">
                  <c:v>高大接続科目受講</c:v>
                </c:pt>
                <c:pt idx="3">
                  <c:v>高大連携事業推進</c:v>
                </c:pt>
                <c:pt idx="4">
                  <c:v>GSCの活用</c:v>
                </c:pt>
                <c:pt idx="5">
                  <c:v>国際共同研究</c:v>
                </c:pt>
                <c:pt idx="6">
                  <c:v>国際研究発表</c:v>
                </c:pt>
                <c:pt idx="7">
                  <c:v>相互学校交流</c:v>
                </c:pt>
              </c:strCache>
            </c:strRef>
          </c:cat>
          <c:val>
            <c:numRef>
              <c:f>(Specialist!$G$3:$G$7,Specialist!$G$9:$G$11)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A-4AB4-954C-F72F31EBBD65}"/>
            </c:ext>
          </c:extLst>
        </c:ser>
        <c:ser>
          <c:idx val="1"/>
          <c:order val="1"/>
          <c:tx>
            <c:strRef>
              <c:f>Specialist!$H$2</c:f>
              <c:strCache>
                <c:ptCount val="1"/>
                <c:pt idx="0">
                  <c:v>評価値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(Specialist!$E$3:$E$7,Specialist!$E$9:$E$11)</c:f>
              <c:strCache>
                <c:ptCount val="8"/>
                <c:pt idx="0">
                  <c:v>愛媛大学専門研究</c:v>
                </c:pt>
                <c:pt idx="1">
                  <c:v>コネチカット大学連携</c:v>
                </c:pt>
                <c:pt idx="2">
                  <c:v>高大接続科目受講</c:v>
                </c:pt>
                <c:pt idx="3">
                  <c:v>高大連携事業推進</c:v>
                </c:pt>
                <c:pt idx="4">
                  <c:v>GSCの活用</c:v>
                </c:pt>
                <c:pt idx="5">
                  <c:v>国際共同研究</c:v>
                </c:pt>
                <c:pt idx="6">
                  <c:v>国際研究発表</c:v>
                </c:pt>
                <c:pt idx="7">
                  <c:v>相互学校交流</c:v>
                </c:pt>
              </c:strCache>
            </c:strRef>
          </c:cat>
          <c:val>
            <c:numRef>
              <c:f>(Specialist!$H$3:$H$7,Specialist!$H$9:$H$11)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A-4AB4-954C-F72F31EBB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849200"/>
        <c:axId val="607848416"/>
      </c:radarChart>
      <c:catAx>
        <c:axId val="6078492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607848416"/>
        <c:crosses val="autoZero"/>
        <c:auto val="1"/>
        <c:lblAlgn val="ctr"/>
        <c:lblOffset val="100"/>
        <c:noMultiLvlLbl val="0"/>
      </c:catAx>
      <c:valAx>
        <c:axId val="60784841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6078492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Generalist</a:t>
            </a:r>
            <a:r>
              <a:rPr lang="en-US" altLang="en-US" baseline="0"/>
              <a:t> Index</a:t>
            </a:r>
            <a:endParaRPr lang="en-US" altLang="en-US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Generalist!$G$2</c:f>
              <c:strCache>
                <c:ptCount val="1"/>
                <c:pt idx="0">
                  <c:v>目標値</c:v>
                </c:pt>
              </c:strCache>
            </c:strRef>
          </c:tx>
          <c:marker>
            <c:symbol val="none"/>
          </c:marker>
          <c:cat>
            <c:strRef>
              <c:f>(Generalist!$E$3:$E$8,Generalist!$E$10:$E$11)</c:f>
              <c:strCache>
                <c:ptCount val="8"/>
                <c:pt idx="0">
                  <c:v>統計学履修</c:v>
                </c:pt>
                <c:pt idx="1">
                  <c:v>データの統計処理</c:v>
                </c:pt>
                <c:pt idx="2">
                  <c:v>ビッグデータの活用</c:v>
                </c:pt>
                <c:pt idx="3">
                  <c:v>SDGsとの関連性</c:v>
                </c:pt>
                <c:pt idx="4">
                  <c:v>コンテストへの挑戦</c:v>
                </c:pt>
                <c:pt idx="5">
                  <c:v>追跡調査の改善</c:v>
                </c:pt>
                <c:pt idx="6">
                  <c:v>ルーブリック評価</c:v>
                </c:pt>
                <c:pt idx="7">
                  <c:v>スコア評価法の開発</c:v>
                </c:pt>
              </c:strCache>
            </c:strRef>
          </c:cat>
          <c:val>
            <c:numRef>
              <c:f>(Generalist!$G$3:$G$8,Generalist!$G$10:$G$11)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C-4F26-A372-4BF94E792DE5}"/>
            </c:ext>
          </c:extLst>
        </c:ser>
        <c:ser>
          <c:idx val="1"/>
          <c:order val="1"/>
          <c:tx>
            <c:strRef>
              <c:f>Generalist!$H$2</c:f>
              <c:strCache>
                <c:ptCount val="1"/>
                <c:pt idx="0">
                  <c:v>評価値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(Generalist!$E$3:$E$8,Generalist!$E$10:$E$11)</c:f>
              <c:strCache>
                <c:ptCount val="8"/>
                <c:pt idx="0">
                  <c:v>統計学履修</c:v>
                </c:pt>
                <c:pt idx="1">
                  <c:v>データの統計処理</c:v>
                </c:pt>
                <c:pt idx="2">
                  <c:v>ビッグデータの活用</c:v>
                </c:pt>
                <c:pt idx="3">
                  <c:v>SDGsとの関連性</c:v>
                </c:pt>
                <c:pt idx="4">
                  <c:v>コンテストへの挑戦</c:v>
                </c:pt>
                <c:pt idx="5">
                  <c:v>追跡調査の改善</c:v>
                </c:pt>
                <c:pt idx="6">
                  <c:v>ルーブリック評価</c:v>
                </c:pt>
                <c:pt idx="7">
                  <c:v>スコア評価法の開発</c:v>
                </c:pt>
              </c:strCache>
            </c:strRef>
          </c:cat>
          <c:val>
            <c:numRef>
              <c:f>(Generalist!$H$3:$H$8,Generalist!$H$10:$H$11)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C-4F26-A372-4BF94E79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853512"/>
        <c:axId val="607853904"/>
      </c:radarChart>
      <c:catAx>
        <c:axId val="6078535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607853904"/>
        <c:crosses val="autoZero"/>
        <c:auto val="1"/>
        <c:lblAlgn val="ctr"/>
        <c:lblOffset val="100"/>
        <c:noMultiLvlLbl val="0"/>
      </c:catAx>
      <c:valAx>
        <c:axId val="60785390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6078535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Leadership</a:t>
            </a:r>
            <a:r>
              <a:rPr lang="en-US" altLang="en-US" baseline="0"/>
              <a:t> Index</a:t>
            </a:r>
            <a:endParaRPr lang="en-US" altLang="en-US"/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Leadership!$F$1</c:f>
              <c:strCache>
                <c:ptCount val="1"/>
                <c:pt idx="0">
                  <c:v>目標値</c:v>
                </c:pt>
              </c:strCache>
            </c:strRef>
          </c:tx>
          <c:marker>
            <c:symbol val="none"/>
          </c:marker>
          <c:cat>
            <c:strRef>
              <c:f>(Leadership!$D$2:$D$3,Leadership!$D$5:$D$6)</c:f>
              <c:strCache>
                <c:ptCount val="4"/>
                <c:pt idx="0">
                  <c:v>課題研究成果の発信</c:v>
                </c:pt>
                <c:pt idx="1">
                  <c:v>県内外で情報交換</c:v>
                </c:pt>
                <c:pt idx="2">
                  <c:v>非指定校との共同研究</c:v>
                </c:pt>
                <c:pt idx="3">
                  <c:v>スキルアッププログラムの開発</c:v>
                </c:pt>
              </c:strCache>
            </c:strRef>
          </c:cat>
          <c:val>
            <c:numRef>
              <c:f>(Leadership!$F$2:$F$3,Leadership!$F$5:$F$6)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9-480F-8469-83170FB8D90E}"/>
            </c:ext>
          </c:extLst>
        </c:ser>
        <c:ser>
          <c:idx val="1"/>
          <c:order val="1"/>
          <c:tx>
            <c:strRef>
              <c:f>Leadership!$G$1</c:f>
              <c:strCache>
                <c:ptCount val="1"/>
                <c:pt idx="0">
                  <c:v>評価値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(Leadership!$D$2:$D$3,Leadership!$D$5:$D$6)</c:f>
              <c:strCache>
                <c:ptCount val="4"/>
                <c:pt idx="0">
                  <c:v>課題研究成果の発信</c:v>
                </c:pt>
                <c:pt idx="1">
                  <c:v>県内外で情報交換</c:v>
                </c:pt>
                <c:pt idx="2">
                  <c:v>非指定校との共同研究</c:v>
                </c:pt>
                <c:pt idx="3">
                  <c:v>スキルアッププログラムの開発</c:v>
                </c:pt>
              </c:strCache>
            </c:strRef>
          </c:cat>
          <c:val>
            <c:numRef>
              <c:f>(Leadership!$G$2:$G$3,Leadership!$G$5:$G$6)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9-480F-8469-83170FB8D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293192"/>
        <c:axId val="609294368"/>
      </c:radarChart>
      <c:catAx>
        <c:axId val="6092931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609294368"/>
        <c:crosses val="autoZero"/>
        <c:auto val="1"/>
        <c:lblAlgn val="ctr"/>
        <c:lblOffset val="100"/>
        <c:noMultiLvlLbl val="0"/>
      </c:catAx>
      <c:valAx>
        <c:axId val="609294368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609293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Advanced Science</a:t>
            </a:r>
            <a:r>
              <a:rPr lang="en-US" altLang="ja-JP" baseline="0"/>
              <a:t> Index (ASI)</a:t>
            </a:r>
            <a:endParaRPr lang="ja-JP" alt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213845144356954"/>
          <c:y val="0.22961176727909011"/>
          <c:w val="0.41572331583552058"/>
          <c:h val="0.69287219305920089"/>
        </c:manualLayout>
      </c:layout>
      <c:radarChart>
        <c:radarStyle val="marker"/>
        <c:varyColors val="0"/>
        <c:ser>
          <c:idx val="0"/>
          <c:order val="0"/>
          <c:tx>
            <c:strRef>
              <c:f>ASI!$C$2</c:f>
              <c:strCache>
                <c:ptCount val="1"/>
                <c:pt idx="0">
                  <c:v>目標値</c:v>
                </c:pt>
              </c:strCache>
            </c:strRef>
          </c:tx>
          <c:marker>
            <c:symbol val="none"/>
          </c:marker>
          <c:cat>
            <c:strRef>
              <c:f>ASI!$B$3:$B$5</c:f>
              <c:strCache>
                <c:ptCount val="3"/>
                <c:pt idx="0">
                  <c:v>Leadership Index (20)</c:v>
                </c:pt>
                <c:pt idx="1">
                  <c:v>Specialist Index (40)</c:v>
                </c:pt>
                <c:pt idx="2">
                  <c:v>Generalist Index (40)</c:v>
                </c:pt>
              </c:strCache>
            </c:strRef>
          </c:cat>
          <c:val>
            <c:numRef>
              <c:f>ASI!$C$3:$C$5</c:f>
              <c:numCache>
                <c:formatCode>General</c:formatCode>
                <c:ptCount val="3"/>
                <c:pt idx="0">
                  <c:v>20</c:v>
                </c:pt>
                <c:pt idx="1">
                  <c:v>36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E-4DEE-AEDC-36E0B5C61A30}"/>
            </c:ext>
          </c:extLst>
        </c:ser>
        <c:ser>
          <c:idx val="1"/>
          <c:order val="1"/>
          <c:tx>
            <c:strRef>
              <c:f>ASI!$D$2</c:f>
              <c:strCache>
                <c:ptCount val="1"/>
                <c:pt idx="0">
                  <c:v>評価値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ASI!$B$3:$B$5</c:f>
              <c:strCache>
                <c:ptCount val="3"/>
                <c:pt idx="0">
                  <c:v>Leadership Index (20)</c:v>
                </c:pt>
                <c:pt idx="1">
                  <c:v>Specialist Index (40)</c:v>
                </c:pt>
                <c:pt idx="2">
                  <c:v>Generalist Index (40)</c:v>
                </c:pt>
              </c:strCache>
            </c:strRef>
          </c:cat>
          <c:val>
            <c:numRef>
              <c:f>ASI!$D$3:$D$5</c:f>
              <c:numCache>
                <c:formatCode>General</c:formatCode>
                <c:ptCount val="3"/>
                <c:pt idx="0">
                  <c:v>20</c:v>
                </c:pt>
                <c:pt idx="1">
                  <c:v>15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E-4DEE-AEDC-36E0B5C61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714608"/>
        <c:axId val="607715000"/>
      </c:radarChart>
      <c:catAx>
        <c:axId val="6077146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0"/>
            </a:pPr>
            <a:endParaRPr lang="ja-JP"/>
          </a:p>
        </c:txPr>
        <c:crossAx val="607715000"/>
        <c:crosses val="autoZero"/>
        <c:auto val="1"/>
        <c:lblAlgn val="ctr"/>
        <c:lblOffset val="100"/>
        <c:noMultiLvlLbl val="0"/>
      </c:catAx>
      <c:valAx>
        <c:axId val="6077150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607714608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34062144167191483"/>
          <c:y val="0.86560982144790299"/>
          <c:w val="0.32241258817745672"/>
          <c:h val="6.5646899515729759E-2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526254</xdr:colOff>
      <xdr:row>14</xdr:row>
      <xdr:rowOff>123825</xdr:rowOff>
    </xdr:from>
    <xdr:to>
      <xdr:col>7</xdr:col>
      <xdr:colOff>90487</xdr:colOff>
      <xdr:row>40</xdr:row>
      <xdr:rowOff>80963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526254</xdr:colOff>
      <xdr:row>14</xdr:row>
      <xdr:rowOff>123825</xdr:rowOff>
    </xdr:from>
    <xdr:to>
      <xdr:col>7</xdr:col>
      <xdr:colOff>90487</xdr:colOff>
      <xdr:row>40</xdr:row>
      <xdr:rowOff>80963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526254</xdr:colOff>
      <xdr:row>9</xdr:row>
      <xdr:rowOff>123825</xdr:rowOff>
    </xdr:from>
    <xdr:to>
      <xdr:col>6</xdr:col>
      <xdr:colOff>90487</xdr:colOff>
      <xdr:row>35</xdr:row>
      <xdr:rowOff>80963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635793</xdr:colOff>
      <xdr:row>7</xdr:row>
      <xdr:rowOff>19050</xdr:rowOff>
    </xdr:from>
    <xdr:to>
      <xdr:col>5</xdr:col>
      <xdr:colOff>502443</xdr:colOff>
      <xdr:row>24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438049</xdr:colOff>
      <xdr:row>25</xdr:row>
      <xdr:rowOff>108296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440533</xdr:colOff>
      <xdr:row>51</xdr:row>
      <xdr:rowOff>119063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10</xdr:col>
      <xdr:colOff>440533</xdr:colOff>
      <xdr:row>77</xdr:row>
      <xdr:rowOff>119063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19050</xdr:rowOff>
    </xdr:from>
    <xdr:to>
      <xdr:col>10</xdr:col>
      <xdr:colOff>471488</xdr:colOff>
      <xdr:row>105</xdr:row>
      <xdr:rowOff>80963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4"/>
  <sheetViews>
    <sheetView showGridLines="0" tabSelected="1" zoomScale="115" zoomScaleNormal="115" workbookViewId="0">
      <selection activeCell="J10" sqref="J10"/>
    </sheetView>
  </sheetViews>
  <sheetFormatPr defaultRowHeight="13.5" x14ac:dyDescent="0.15"/>
  <cols>
    <col min="3" max="3" width="25.625" customWidth="1"/>
    <col min="4" max="4" width="9.125" style="1"/>
    <col min="5" max="5" width="18.625" style="19" customWidth="1"/>
    <col min="6" max="6" width="40.625" customWidth="1"/>
    <col min="7" max="7" width="9.125" style="1"/>
  </cols>
  <sheetData>
    <row r="2" spans="2:8" x14ac:dyDescent="0.15">
      <c r="G2" s="1" t="s">
        <v>75</v>
      </c>
      <c r="H2" s="1" t="s">
        <v>76</v>
      </c>
    </row>
    <row r="3" spans="2:8" ht="40.5" x14ac:dyDescent="0.15">
      <c r="B3" s="46" t="s">
        <v>0</v>
      </c>
      <c r="C3" s="51" t="s">
        <v>1</v>
      </c>
      <c r="D3" s="2" t="s">
        <v>2</v>
      </c>
      <c r="E3" s="20" t="s">
        <v>21</v>
      </c>
      <c r="F3" s="3" t="s">
        <v>6</v>
      </c>
      <c r="G3" s="10">
        <v>5</v>
      </c>
      <c r="H3" s="16">
        <v>1</v>
      </c>
    </row>
    <row r="4" spans="2:8" ht="40.5" x14ac:dyDescent="0.15">
      <c r="B4" s="47"/>
      <c r="C4" s="52"/>
      <c r="D4" s="8" t="s">
        <v>3</v>
      </c>
      <c r="E4" s="21" t="s">
        <v>20</v>
      </c>
      <c r="F4" s="9" t="s">
        <v>5</v>
      </c>
      <c r="G4" s="10">
        <v>5</v>
      </c>
      <c r="H4" s="16">
        <v>1</v>
      </c>
    </row>
    <row r="5" spans="2:8" ht="40.5" x14ac:dyDescent="0.15">
      <c r="B5" s="47"/>
      <c r="C5" s="52"/>
      <c r="D5" s="8" t="s">
        <v>4</v>
      </c>
      <c r="E5" s="22" t="s">
        <v>22</v>
      </c>
      <c r="F5" s="9" t="s">
        <v>74</v>
      </c>
      <c r="G5" s="10">
        <v>5</v>
      </c>
      <c r="H5" s="16">
        <v>1</v>
      </c>
    </row>
    <row r="6" spans="2:8" ht="40.5" x14ac:dyDescent="0.15">
      <c r="B6" s="47"/>
      <c r="C6" s="52"/>
      <c r="D6" s="5" t="s">
        <v>9</v>
      </c>
      <c r="E6" s="23" t="s">
        <v>23</v>
      </c>
      <c r="F6" s="6" t="s">
        <v>10</v>
      </c>
      <c r="G6" s="10">
        <v>5</v>
      </c>
      <c r="H6" s="16">
        <v>3</v>
      </c>
    </row>
    <row r="7" spans="2:8" ht="40.5" x14ac:dyDescent="0.15">
      <c r="B7" s="47"/>
      <c r="C7" s="52"/>
      <c r="D7" s="5" t="s">
        <v>17</v>
      </c>
      <c r="E7" s="23" t="s">
        <v>24</v>
      </c>
      <c r="F7" s="6" t="s">
        <v>18</v>
      </c>
      <c r="G7" s="10">
        <v>5</v>
      </c>
      <c r="H7" s="16">
        <v>5</v>
      </c>
    </row>
    <row r="8" spans="2:8" x14ac:dyDescent="0.15">
      <c r="B8" s="47"/>
      <c r="C8" s="53"/>
      <c r="D8" s="8"/>
      <c r="E8" s="22"/>
      <c r="F8" s="12" t="s">
        <v>11</v>
      </c>
      <c r="G8" s="10">
        <f>SUM(G3:G7)</f>
        <v>25</v>
      </c>
      <c r="H8" s="16">
        <f>SUM(H3:H7)</f>
        <v>11</v>
      </c>
    </row>
    <row r="9" spans="2:8" ht="40.5" x14ac:dyDescent="0.15">
      <c r="B9" s="47"/>
      <c r="C9" s="51" t="s">
        <v>7</v>
      </c>
      <c r="D9" s="8" t="s">
        <v>8</v>
      </c>
      <c r="E9" s="22" t="s">
        <v>25</v>
      </c>
      <c r="F9" s="9" t="s">
        <v>14</v>
      </c>
      <c r="G9" s="10">
        <v>3</v>
      </c>
      <c r="H9" s="16">
        <v>3</v>
      </c>
    </row>
    <row r="10" spans="2:8" ht="40.5" x14ac:dyDescent="0.15">
      <c r="B10" s="47"/>
      <c r="C10" s="52"/>
      <c r="D10" s="8" t="s">
        <v>12</v>
      </c>
      <c r="E10" s="22" t="s">
        <v>26</v>
      </c>
      <c r="F10" s="13" t="s">
        <v>16</v>
      </c>
      <c r="G10" s="10">
        <v>3</v>
      </c>
      <c r="H10" s="16">
        <v>0</v>
      </c>
    </row>
    <row r="11" spans="2:8" ht="36" x14ac:dyDescent="0.15">
      <c r="B11" s="47"/>
      <c r="C11" s="52"/>
      <c r="D11" s="8" t="s">
        <v>13</v>
      </c>
      <c r="E11" s="22" t="s">
        <v>27</v>
      </c>
      <c r="F11" s="29" t="s">
        <v>15</v>
      </c>
      <c r="G11" s="10">
        <v>5</v>
      </c>
      <c r="H11" s="16">
        <v>1</v>
      </c>
    </row>
    <row r="12" spans="2:8" x14ac:dyDescent="0.15">
      <c r="B12" s="47"/>
      <c r="C12" s="53"/>
      <c r="D12" s="10"/>
      <c r="E12" s="24"/>
      <c r="F12" s="14" t="s">
        <v>11</v>
      </c>
      <c r="G12" s="10">
        <f>SUM(G9:G11)</f>
        <v>11</v>
      </c>
      <c r="H12" s="16">
        <f>SUM(H9:H11)</f>
        <v>4</v>
      </c>
    </row>
    <row r="13" spans="2:8" x14ac:dyDescent="0.15">
      <c r="B13" s="47"/>
      <c r="C13" s="17"/>
      <c r="D13" s="4"/>
      <c r="E13" s="25"/>
      <c r="F13" s="54" t="s">
        <v>19</v>
      </c>
      <c r="G13" s="54">
        <f>G8+G12</f>
        <v>36</v>
      </c>
      <c r="H13" s="49">
        <f>H8+H12</f>
        <v>15</v>
      </c>
    </row>
    <row r="14" spans="2:8" x14ac:dyDescent="0.15">
      <c r="B14" s="48"/>
      <c r="C14" s="18"/>
      <c r="D14" s="7"/>
      <c r="E14" s="26"/>
      <c r="F14" s="55"/>
      <c r="G14" s="55"/>
      <c r="H14" s="50"/>
    </row>
  </sheetData>
  <mergeCells count="6">
    <mergeCell ref="B3:B14"/>
    <mergeCell ref="H13:H14"/>
    <mergeCell ref="C3:C8"/>
    <mergeCell ref="C9:C12"/>
    <mergeCell ref="F13:F14"/>
    <mergeCell ref="G13:G14"/>
  </mergeCells>
  <phoneticPr fontId="1"/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14"/>
  <sheetViews>
    <sheetView showGridLines="0" workbookViewId="0">
      <selection activeCell="J11" sqref="J11"/>
    </sheetView>
  </sheetViews>
  <sheetFormatPr defaultRowHeight="13.5" x14ac:dyDescent="0.15"/>
  <cols>
    <col min="3" max="3" width="25.625" customWidth="1"/>
    <col min="4" max="4" width="9.125" style="1"/>
    <col min="5" max="5" width="18.625" style="19" customWidth="1"/>
    <col min="6" max="6" width="40.625" customWidth="1"/>
    <col min="7" max="7" width="9.125" style="1"/>
  </cols>
  <sheetData>
    <row r="2" spans="2:8" x14ac:dyDescent="0.15">
      <c r="G2" s="1" t="s">
        <v>75</v>
      </c>
      <c r="H2" s="1" t="s">
        <v>76</v>
      </c>
    </row>
    <row r="3" spans="2:8" ht="40.5" x14ac:dyDescent="0.15">
      <c r="B3" s="46" t="s">
        <v>28</v>
      </c>
      <c r="C3" s="51" t="s">
        <v>29</v>
      </c>
      <c r="D3" s="2" t="s">
        <v>30</v>
      </c>
      <c r="E3" s="20" t="s">
        <v>37</v>
      </c>
      <c r="F3" s="3" t="s">
        <v>36</v>
      </c>
      <c r="G3" s="10">
        <v>5</v>
      </c>
      <c r="H3" s="16">
        <v>3</v>
      </c>
    </row>
    <row r="4" spans="2:8" ht="40.5" x14ac:dyDescent="0.15">
      <c r="B4" s="47"/>
      <c r="C4" s="52"/>
      <c r="D4" s="8" t="s">
        <v>32</v>
      </c>
      <c r="E4" s="21" t="s">
        <v>33</v>
      </c>
      <c r="F4" s="9" t="s">
        <v>34</v>
      </c>
      <c r="G4" s="10">
        <v>5</v>
      </c>
      <c r="H4" s="16">
        <v>3</v>
      </c>
    </row>
    <row r="5" spans="2:8" ht="40.5" x14ac:dyDescent="0.15">
      <c r="B5" s="47"/>
      <c r="C5" s="52"/>
      <c r="D5" s="8" t="s">
        <v>35</v>
      </c>
      <c r="E5" s="21" t="s">
        <v>31</v>
      </c>
      <c r="F5" s="9" t="s">
        <v>38</v>
      </c>
      <c r="G5" s="10">
        <v>5</v>
      </c>
      <c r="H5" s="16">
        <v>5</v>
      </c>
    </row>
    <row r="6" spans="2:8" ht="40.5" x14ac:dyDescent="0.15">
      <c r="B6" s="47"/>
      <c r="C6" s="52"/>
      <c r="D6" s="5" t="s">
        <v>39</v>
      </c>
      <c r="E6" s="23" t="s">
        <v>40</v>
      </c>
      <c r="F6" s="6" t="s">
        <v>77</v>
      </c>
      <c r="G6" s="10">
        <v>5</v>
      </c>
      <c r="H6" s="16">
        <v>3</v>
      </c>
    </row>
    <row r="7" spans="2:8" ht="40.5" x14ac:dyDescent="0.15">
      <c r="B7" s="47"/>
      <c r="C7" s="52"/>
      <c r="D7" s="5" t="s">
        <v>41</v>
      </c>
      <c r="E7" s="23" t="s">
        <v>49</v>
      </c>
      <c r="F7" s="6" t="s">
        <v>53</v>
      </c>
      <c r="G7" s="10">
        <v>5</v>
      </c>
      <c r="H7" s="16">
        <v>3</v>
      </c>
    </row>
    <row r="8" spans="2:8" ht="40.5" x14ac:dyDescent="0.15">
      <c r="B8" s="47"/>
      <c r="C8" s="52"/>
      <c r="D8" s="8" t="s">
        <v>52</v>
      </c>
      <c r="E8" s="22" t="s">
        <v>51</v>
      </c>
      <c r="F8" s="13" t="s">
        <v>79</v>
      </c>
      <c r="G8" s="10">
        <v>5</v>
      </c>
      <c r="H8" s="16">
        <v>3</v>
      </c>
    </row>
    <row r="9" spans="2:8" x14ac:dyDescent="0.15">
      <c r="B9" s="47"/>
      <c r="C9" s="53"/>
      <c r="D9" s="8"/>
      <c r="E9" s="22"/>
      <c r="F9" s="12" t="s">
        <v>11</v>
      </c>
      <c r="G9" s="10">
        <f>SUM(G3:G8)</f>
        <v>30</v>
      </c>
      <c r="H9" s="16">
        <f>SUM(H3:H8)</f>
        <v>20</v>
      </c>
    </row>
    <row r="10" spans="2:8" ht="40.5" x14ac:dyDescent="0.15">
      <c r="B10" s="47"/>
      <c r="C10" s="51" t="s">
        <v>42</v>
      </c>
      <c r="D10" s="8" t="s">
        <v>43</v>
      </c>
      <c r="E10" s="22" t="s">
        <v>44</v>
      </c>
      <c r="F10" s="9" t="s">
        <v>50</v>
      </c>
      <c r="G10" s="10">
        <v>5</v>
      </c>
      <c r="H10" s="16">
        <v>5</v>
      </c>
    </row>
    <row r="11" spans="2:8" ht="40.5" x14ac:dyDescent="0.15">
      <c r="B11" s="47"/>
      <c r="C11" s="52"/>
      <c r="D11" s="8" t="s">
        <v>45</v>
      </c>
      <c r="E11" s="22" t="s">
        <v>46</v>
      </c>
      <c r="F11" s="13" t="s">
        <v>47</v>
      </c>
      <c r="G11" s="10">
        <v>5</v>
      </c>
      <c r="H11" s="16">
        <v>3</v>
      </c>
    </row>
    <row r="12" spans="2:8" x14ac:dyDescent="0.15">
      <c r="B12" s="47"/>
      <c r="C12" s="53"/>
      <c r="D12" s="10"/>
      <c r="E12" s="24"/>
      <c r="F12" s="14" t="s">
        <v>11</v>
      </c>
      <c r="G12" s="10">
        <f>SUM(G10:G11)</f>
        <v>10</v>
      </c>
      <c r="H12" s="16">
        <f>SUM(H10:H11)</f>
        <v>8</v>
      </c>
    </row>
    <row r="13" spans="2:8" x14ac:dyDescent="0.15">
      <c r="B13" s="47"/>
      <c r="C13" s="17"/>
      <c r="D13" s="4"/>
      <c r="E13" s="25"/>
      <c r="F13" s="54" t="s">
        <v>48</v>
      </c>
      <c r="G13" s="54">
        <f>G9+G12</f>
        <v>40</v>
      </c>
      <c r="H13" s="49">
        <f>H9+H12</f>
        <v>28</v>
      </c>
    </row>
    <row r="14" spans="2:8" x14ac:dyDescent="0.15">
      <c r="B14" s="48"/>
      <c r="C14" s="18"/>
      <c r="D14" s="7"/>
      <c r="E14" s="26"/>
      <c r="F14" s="55"/>
      <c r="G14" s="55"/>
      <c r="H14" s="50"/>
    </row>
  </sheetData>
  <mergeCells count="6">
    <mergeCell ref="H13:H14"/>
    <mergeCell ref="B3:B14"/>
    <mergeCell ref="C3:C9"/>
    <mergeCell ref="C10:C12"/>
    <mergeCell ref="F13:F14"/>
    <mergeCell ref="G13:G14"/>
  </mergeCells>
  <phoneticPr fontId="1"/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"/>
  <sheetViews>
    <sheetView workbookViewId="0">
      <selection activeCell="I6" sqref="I6"/>
    </sheetView>
  </sheetViews>
  <sheetFormatPr defaultRowHeight="13.5" x14ac:dyDescent="0.15"/>
  <cols>
    <col min="2" max="2" width="25.625" customWidth="1"/>
    <col min="3" max="3" width="9.125" style="1"/>
    <col min="4" max="4" width="18.625" style="19" customWidth="1"/>
    <col min="5" max="5" width="40.625" customWidth="1"/>
    <col min="6" max="6" width="9.125" style="1"/>
  </cols>
  <sheetData>
    <row r="1" spans="1:7" x14ac:dyDescent="0.15">
      <c r="F1" s="1" t="s">
        <v>75</v>
      </c>
      <c r="G1" s="1" t="s">
        <v>76</v>
      </c>
    </row>
    <row r="2" spans="1:7" ht="40.5" x14ac:dyDescent="0.15">
      <c r="A2" s="56" t="s">
        <v>68</v>
      </c>
      <c r="B2" s="51" t="s">
        <v>61</v>
      </c>
      <c r="C2" s="2" t="s">
        <v>57</v>
      </c>
      <c r="D2" s="20" t="s">
        <v>54</v>
      </c>
      <c r="E2" s="3" t="s">
        <v>55</v>
      </c>
      <c r="F2" s="10">
        <v>5</v>
      </c>
      <c r="G2" s="16">
        <v>5</v>
      </c>
    </row>
    <row r="3" spans="1:7" ht="40.5" x14ac:dyDescent="0.15">
      <c r="A3" s="57"/>
      <c r="B3" s="52"/>
      <c r="C3" s="8" t="s">
        <v>59</v>
      </c>
      <c r="D3" s="21" t="s">
        <v>60</v>
      </c>
      <c r="E3" s="9" t="s">
        <v>56</v>
      </c>
      <c r="F3" s="10">
        <v>5</v>
      </c>
      <c r="G3" s="16">
        <v>5</v>
      </c>
    </row>
    <row r="4" spans="1:7" x14ac:dyDescent="0.15">
      <c r="A4" s="57"/>
      <c r="B4" s="53"/>
      <c r="C4" s="8"/>
      <c r="D4" s="22"/>
      <c r="E4" s="12" t="s">
        <v>11</v>
      </c>
      <c r="F4" s="10">
        <f>SUM(F2:F3)</f>
        <v>10</v>
      </c>
      <c r="G4" s="16">
        <f>SUM(G2:G3)</f>
        <v>10</v>
      </c>
    </row>
    <row r="5" spans="1:7" ht="40.5" x14ac:dyDescent="0.15">
      <c r="A5" s="57"/>
      <c r="B5" s="51" t="s">
        <v>62</v>
      </c>
      <c r="C5" s="8" t="s">
        <v>63</v>
      </c>
      <c r="D5" s="21" t="s">
        <v>64</v>
      </c>
      <c r="E5" s="9" t="s">
        <v>65</v>
      </c>
      <c r="F5" s="10">
        <v>5</v>
      </c>
      <c r="G5" s="16">
        <v>5</v>
      </c>
    </row>
    <row r="6" spans="1:7" ht="54" x14ac:dyDescent="0.15">
      <c r="A6" s="57"/>
      <c r="B6" s="52"/>
      <c r="C6" s="8" t="s">
        <v>66</v>
      </c>
      <c r="D6" s="21" t="s">
        <v>58</v>
      </c>
      <c r="E6" s="9" t="s">
        <v>67</v>
      </c>
      <c r="F6" s="10">
        <v>5</v>
      </c>
      <c r="G6" s="16">
        <v>5</v>
      </c>
    </row>
    <row r="7" spans="1:7" x14ac:dyDescent="0.15">
      <c r="A7" s="57"/>
      <c r="B7" s="53"/>
      <c r="C7" s="10"/>
      <c r="D7" s="24"/>
      <c r="E7" s="14" t="s">
        <v>11</v>
      </c>
      <c r="F7" s="10">
        <f>SUM(F5:F6)</f>
        <v>10</v>
      </c>
      <c r="G7" s="16">
        <f>SUM(G5:G6)</f>
        <v>10</v>
      </c>
    </row>
    <row r="8" spans="1:7" x14ac:dyDescent="0.15">
      <c r="A8" s="57"/>
      <c r="B8" s="17"/>
      <c r="C8" s="11"/>
      <c r="D8" s="25"/>
      <c r="E8" s="54" t="s">
        <v>69</v>
      </c>
      <c r="F8" s="54">
        <f>F4+F7</f>
        <v>20</v>
      </c>
      <c r="G8" s="49">
        <f>G4+G7</f>
        <v>20</v>
      </c>
    </row>
    <row r="9" spans="1:7" x14ac:dyDescent="0.15">
      <c r="A9" s="58"/>
      <c r="B9" s="18"/>
      <c r="C9" s="15"/>
      <c r="D9" s="26"/>
      <c r="E9" s="55"/>
      <c r="F9" s="55"/>
      <c r="G9" s="50"/>
    </row>
  </sheetData>
  <mergeCells count="6">
    <mergeCell ref="A2:A9"/>
    <mergeCell ref="B2:B4"/>
    <mergeCell ref="E8:E9"/>
    <mergeCell ref="F8:F9"/>
    <mergeCell ref="G8:G9"/>
    <mergeCell ref="B5:B7"/>
  </mergeCells>
  <phoneticPr fontId="1"/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6"/>
  <sheetViews>
    <sheetView workbookViewId="0">
      <selection activeCell="F6" sqref="F6"/>
    </sheetView>
  </sheetViews>
  <sheetFormatPr defaultRowHeight="13.5" x14ac:dyDescent="0.15"/>
  <cols>
    <col min="2" max="2" width="29.625" customWidth="1"/>
  </cols>
  <sheetData>
    <row r="2" spans="2:4" x14ac:dyDescent="0.15">
      <c r="B2" s="27"/>
      <c r="C2" s="28" t="s">
        <v>75</v>
      </c>
      <c r="D2" s="28" t="s">
        <v>78</v>
      </c>
    </row>
    <row r="3" spans="2:4" x14ac:dyDescent="0.15">
      <c r="B3" s="27" t="s">
        <v>72</v>
      </c>
      <c r="C3" s="28">
        <f>Leadership!F8</f>
        <v>20</v>
      </c>
      <c r="D3" s="41">
        <f>Leadership!G8</f>
        <v>20</v>
      </c>
    </row>
    <row r="4" spans="2:4" x14ac:dyDescent="0.15">
      <c r="B4" s="27" t="s">
        <v>70</v>
      </c>
      <c r="C4" s="28">
        <f>Specialist!G13</f>
        <v>36</v>
      </c>
      <c r="D4" s="41">
        <f>Specialist!H13</f>
        <v>15</v>
      </c>
    </row>
    <row r="5" spans="2:4" x14ac:dyDescent="0.15">
      <c r="B5" s="27" t="s">
        <v>71</v>
      </c>
      <c r="C5" s="28">
        <f>Generalist!G13</f>
        <v>40</v>
      </c>
      <c r="D5" s="41">
        <f>Generalist!H13</f>
        <v>28</v>
      </c>
    </row>
    <row r="6" spans="2:4" x14ac:dyDescent="0.15">
      <c r="B6" s="27" t="s">
        <v>73</v>
      </c>
      <c r="C6" s="28">
        <f>SUM(C3:C5)</f>
        <v>96</v>
      </c>
      <c r="D6" s="28">
        <f>SUM(D3:D5)</f>
        <v>63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H36"/>
  <sheetViews>
    <sheetView showGridLines="0" zoomScale="115" zoomScaleNormal="115" workbookViewId="0">
      <selection activeCell="M22" sqref="M22"/>
    </sheetView>
  </sheetViews>
  <sheetFormatPr defaultRowHeight="13.5" x14ac:dyDescent="0.15"/>
  <cols>
    <col min="3" max="3" width="21.5" style="45" customWidth="1"/>
    <col min="4" max="4" width="9.125" style="1"/>
    <col min="5" max="5" width="18.625" style="19" customWidth="1"/>
    <col min="6" max="6" width="40.625" customWidth="1"/>
    <col min="7" max="7" width="9.125" style="1"/>
  </cols>
  <sheetData>
    <row r="2" spans="2:8" x14ac:dyDescent="0.15">
      <c r="B2" s="28" t="s">
        <v>81</v>
      </c>
      <c r="C2" s="42" t="s">
        <v>82</v>
      </c>
      <c r="D2" s="67" t="s">
        <v>83</v>
      </c>
      <c r="E2" s="67"/>
      <c r="F2" s="28" t="s">
        <v>84</v>
      </c>
      <c r="G2" s="28" t="s">
        <v>75</v>
      </c>
      <c r="H2" s="28" t="s">
        <v>76</v>
      </c>
    </row>
    <row r="3" spans="2:8" ht="40.5" x14ac:dyDescent="0.15">
      <c r="B3" s="46" t="s">
        <v>0</v>
      </c>
      <c r="C3" s="68" t="s">
        <v>87</v>
      </c>
      <c r="D3" s="2" t="s">
        <v>2</v>
      </c>
      <c r="E3" s="20" t="s">
        <v>21</v>
      </c>
      <c r="F3" s="32" t="s">
        <v>6</v>
      </c>
      <c r="G3" s="10">
        <v>5</v>
      </c>
      <c r="H3" s="16">
        <v>1</v>
      </c>
    </row>
    <row r="4" spans="2:8" ht="40.5" x14ac:dyDescent="0.15">
      <c r="B4" s="47"/>
      <c r="C4" s="69"/>
      <c r="D4" s="8" t="s">
        <v>3</v>
      </c>
      <c r="E4" s="21" t="s">
        <v>20</v>
      </c>
      <c r="F4" s="33" t="s">
        <v>5</v>
      </c>
      <c r="G4" s="10">
        <v>5</v>
      </c>
      <c r="H4" s="16">
        <v>1</v>
      </c>
    </row>
    <row r="5" spans="2:8" ht="40.5" x14ac:dyDescent="0.15">
      <c r="B5" s="47"/>
      <c r="C5" s="69"/>
      <c r="D5" s="8" t="s">
        <v>4</v>
      </c>
      <c r="E5" s="22" t="s">
        <v>22</v>
      </c>
      <c r="F5" s="33" t="s">
        <v>74</v>
      </c>
      <c r="G5" s="10">
        <v>5</v>
      </c>
      <c r="H5" s="16">
        <v>1</v>
      </c>
    </row>
    <row r="6" spans="2:8" ht="40.5" x14ac:dyDescent="0.15">
      <c r="B6" s="47"/>
      <c r="C6" s="69"/>
      <c r="D6" s="5" t="s">
        <v>9</v>
      </c>
      <c r="E6" s="23" t="s">
        <v>23</v>
      </c>
      <c r="F6" s="34" t="s">
        <v>10</v>
      </c>
      <c r="G6" s="10">
        <v>5</v>
      </c>
      <c r="H6" s="16">
        <v>3</v>
      </c>
    </row>
    <row r="7" spans="2:8" ht="40.5" x14ac:dyDescent="0.15">
      <c r="B7" s="47"/>
      <c r="C7" s="69"/>
      <c r="D7" s="5" t="s">
        <v>17</v>
      </c>
      <c r="E7" s="23" t="s">
        <v>24</v>
      </c>
      <c r="F7" s="34" t="s">
        <v>18</v>
      </c>
      <c r="G7" s="10">
        <v>5</v>
      </c>
      <c r="H7" s="16">
        <v>5</v>
      </c>
    </row>
    <row r="8" spans="2:8" x14ac:dyDescent="0.15">
      <c r="B8" s="47"/>
      <c r="C8" s="70"/>
      <c r="D8" s="8"/>
      <c r="E8" s="22"/>
      <c r="F8" s="12" t="s">
        <v>11</v>
      </c>
      <c r="G8" s="10">
        <f>SUM(G3:G7)</f>
        <v>25</v>
      </c>
      <c r="H8" s="16">
        <f>SUM(H3:H7)</f>
        <v>11</v>
      </c>
    </row>
    <row r="9" spans="2:8" ht="40.5" x14ac:dyDescent="0.15">
      <c r="B9" s="47"/>
      <c r="C9" s="68" t="s">
        <v>7</v>
      </c>
      <c r="D9" s="8" t="s">
        <v>8</v>
      </c>
      <c r="E9" s="22" t="s">
        <v>25</v>
      </c>
      <c r="F9" s="33" t="s">
        <v>14</v>
      </c>
      <c r="G9" s="10">
        <v>3</v>
      </c>
      <c r="H9" s="16">
        <v>3</v>
      </c>
    </row>
    <row r="10" spans="2:8" ht="40.5" x14ac:dyDescent="0.15">
      <c r="B10" s="47"/>
      <c r="C10" s="69"/>
      <c r="D10" s="8" t="s">
        <v>12</v>
      </c>
      <c r="E10" s="22" t="s">
        <v>26</v>
      </c>
      <c r="F10" s="35" t="s">
        <v>16</v>
      </c>
      <c r="G10" s="10">
        <v>3</v>
      </c>
      <c r="H10" s="16">
        <v>0</v>
      </c>
    </row>
    <row r="11" spans="2:8" ht="36" x14ac:dyDescent="0.15">
      <c r="B11" s="47"/>
      <c r="C11" s="69"/>
      <c r="D11" s="8" t="s">
        <v>13</v>
      </c>
      <c r="E11" s="22" t="s">
        <v>27</v>
      </c>
      <c r="F11" s="36" t="s">
        <v>86</v>
      </c>
      <c r="G11" s="10">
        <v>5</v>
      </c>
      <c r="H11" s="16">
        <v>1</v>
      </c>
    </row>
    <row r="12" spans="2:8" x14ac:dyDescent="0.15">
      <c r="B12" s="47"/>
      <c r="C12" s="70"/>
      <c r="D12" s="10"/>
      <c r="E12" s="24"/>
      <c r="F12" s="14" t="s">
        <v>11</v>
      </c>
      <c r="G12" s="10">
        <f>SUM(G9:G11)</f>
        <v>11</v>
      </c>
      <c r="H12" s="16">
        <f>SUM(H9:H11)</f>
        <v>4</v>
      </c>
    </row>
    <row r="13" spans="2:8" x14ac:dyDescent="0.15">
      <c r="B13" s="47"/>
      <c r="C13" s="43"/>
      <c r="D13" s="30"/>
      <c r="E13" s="25"/>
      <c r="F13" s="71" t="s">
        <v>19</v>
      </c>
      <c r="G13" s="73">
        <f>G8+G12</f>
        <v>36</v>
      </c>
      <c r="H13" s="74">
        <f>H8+H12</f>
        <v>15</v>
      </c>
    </row>
    <row r="14" spans="2:8" x14ac:dyDescent="0.15">
      <c r="B14" s="48"/>
      <c r="C14" s="44"/>
      <c r="D14" s="31"/>
      <c r="E14" s="26"/>
      <c r="F14" s="72"/>
      <c r="G14" s="72"/>
      <c r="H14" s="75"/>
    </row>
    <row r="15" spans="2:8" ht="40.5" x14ac:dyDescent="0.15">
      <c r="B15" s="46" t="s">
        <v>28</v>
      </c>
      <c r="C15" s="68" t="s">
        <v>29</v>
      </c>
      <c r="D15" s="2" t="s">
        <v>30</v>
      </c>
      <c r="E15" s="20" t="s">
        <v>37</v>
      </c>
      <c r="F15" s="37" t="s">
        <v>36</v>
      </c>
      <c r="G15" s="10">
        <v>5</v>
      </c>
      <c r="H15" s="16">
        <v>3</v>
      </c>
    </row>
    <row r="16" spans="2:8" ht="40.5" x14ac:dyDescent="0.15">
      <c r="B16" s="47"/>
      <c r="C16" s="69"/>
      <c r="D16" s="8" t="s">
        <v>32</v>
      </c>
      <c r="E16" s="21" t="s">
        <v>33</v>
      </c>
      <c r="F16" s="38" t="s">
        <v>34</v>
      </c>
      <c r="G16" s="10">
        <v>5</v>
      </c>
      <c r="H16" s="16">
        <v>3</v>
      </c>
    </row>
    <row r="17" spans="2:8" ht="40.5" x14ac:dyDescent="0.15">
      <c r="B17" s="47"/>
      <c r="C17" s="69"/>
      <c r="D17" s="8" t="s">
        <v>35</v>
      </c>
      <c r="E17" s="21" t="s">
        <v>31</v>
      </c>
      <c r="F17" s="38" t="s">
        <v>38</v>
      </c>
      <c r="G17" s="10">
        <v>5</v>
      </c>
      <c r="H17" s="16">
        <v>5</v>
      </c>
    </row>
    <row r="18" spans="2:8" ht="40.5" x14ac:dyDescent="0.15">
      <c r="B18" s="47"/>
      <c r="C18" s="69"/>
      <c r="D18" s="5" t="s">
        <v>39</v>
      </c>
      <c r="E18" s="23" t="s">
        <v>40</v>
      </c>
      <c r="F18" s="39" t="s">
        <v>77</v>
      </c>
      <c r="G18" s="10">
        <v>5</v>
      </c>
      <c r="H18" s="16">
        <v>3</v>
      </c>
    </row>
    <row r="19" spans="2:8" ht="40.5" x14ac:dyDescent="0.15">
      <c r="B19" s="47"/>
      <c r="C19" s="69"/>
      <c r="D19" s="5" t="s">
        <v>41</v>
      </c>
      <c r="E19" s="23" t="s">
        <v>49</v>
      </c>
      <c r="F19" s="39" t="s">
        <v>53</v>
      </c>
      <c r="G19" s="10">
        <v>5</v>
      </c>
      <c r="H19" s="16">
        <v>3</v>
      </c>
    </row>
    <row r="20" spans="2:8" ht="40.5" x14ac:dyDescent="0.15">
      <c r="B20" s="47"/>
      <c r="C20" s="69"/>
      <c r="D20" s="8" t="s">
        <v>52</v>
      </c>
      <c r="E20" s="22" t="s">
        <v>51</v>
      </c>
      <c r="F20" s="40" t="s">
        <v>79</v>
      </c>
      <c r="G20" s="10">
        <v>5</v>
      </c>
      <c r="H20" s="16">
        <v>3</v>
      </c>
    </row>
    <row r="21" spans="2:8" x14ac:dyDescent="0.15">
      <c r="B21" s="47"/>
      <c r="C21" s="70"/>
      <c r="D21" s="8"/>
      <c r="E21" s="22"/>
      <c r="F21" s="12" t="s">
        <v>11</v>
      </c>
      <c r="G21" s="10">
        <f>SUM(G15:G20)</f>
        <v>30</v>
      </c>
      <c r="H21" s="16">
        <f>SUM(H15:H20)</f>
        <v>20</v>
      </c>
    </row>
    <row r="22" spans="2:8" ht="40.5" x14ac:dyDescent="0.15">
      <c r="B22" s="47"/>
      <c r="C22" s="68" t="s">
        <v>42</v>
      </c>
      <c r="D22" s="8" t="s">
        <v>43</v>
      </c>
      <c r="E22" s="22" t="s">
        <v>44</v>
      </c>
      <c r="F22" s="38" t="s">
        <v>50</v>
      </c>
      <c r="G22" s="10">
        <v>5</v>
      </c>
      <c r="H22" s="16">
        <v>5</v>
      </c>
    </row>
    <row r="23" spans="2:8" ht="40.5" x14ac:dyDescent="0.15">
      <c r="B23" s="47"/>
      <c r="C23" s="69"/>
      <c r="D23" s="8" t="s">
        <v>45</v>
      </c>
      <c r="E23" s="22" t="s">
        <v>46</v>
      </c>
      <c r="F23" s="40" t="s">
        <v>47</v>
      </c>
      <c r="G23" s="10">
        <v>5</v>
      </c>
      <c r="H23" s="16">
        <v>3</v>
      </c>
    </row>
    <row r="24" spans="2:8" x14ac:dyDescent="0.15">
      <c r="B24" s="47"/>
      <c r="C24" s="70"/>
      <c r="D24" s="10"/>
      <c r="E24" s="24"/>
      <c r="F24" s="14" t="s">
        <v>11</v>
      </c>
      <c r="G24" s="10">
        <f>SUM(G22:G23)</f>
        <v>10</v>
      </c>
      <c r="H24" s="16">
        <f>SUM(H22:H23)</f>
        <v>8</v>
      </c>
    </row>
    <row r="25" spans="2:8" x14ac:dyDescent="0.15">
      <c r="B25" s="47"/>
      <c r="C25" s="43"/>
      <c r="D25" s="30"/>
      <c r="E25" s="25"/>
      <c r="F25" s="71" t="s">
        <v>48</v>
      </c>
      <c r="G25" s="73">
        <f>G21+G24</f>
        <v>40</v>
      </c>
      <c r="H25" s="74">
        <f>H21+H24</f>
        <v>28</v>
      </c>
    </row>
    <row r="26" spans="2:8" x14ac:dyDescent="0.15">
      <c r="B26" s="48"/>
      <c r="C26" s="44"/>
      <c r="D26" s="31"/>
      <c r="E26" s="26"/>
      <c r="F26" s="72"/>
      <c r="G26" s="72"/>
      <c r="H26" s="75"/>
    </row>
    <row r="27" spans="2:8" ht="40.5" x14ac:dyDescent="0.15">
      <c r="B27" s="56" t="s">
        <v>68</v>
      </c>
      <c r="C27" s="68" t="s">
        <v>61</v>
      </c>
      <c r="D27" s="2" t="s">
        <v>57</v>
      </c>
      <c r="E27" s="20" t="s">
        <v>54</v>
      </c>
      <c r="F27" s="37" t="s">
        <v>55</v>
      </c>
      <c r="G27" s="10">
        <v>5</v>
      </c>
      <c r="H27" s="16">
        <v>5</v>
      </c>
    </row>
    <row r="28" spans="2:8" ht="40.5" x14ac:dyDescent="0.15">
      <c r="B28" s="57"/>
      <c r="C28" s="69"/>
      <c r="D28" s="8" t="s">
        <v>59</v>
      </c>
      <c r="E28" s="21" t="s">
        <v>60</v>
      </c>
      <c r="F28" s="38" t="s">
        <v>85</v>
      </c>
      <c r="G28" s="10">
        <v>5</v>
      </c>
      <c r="H28" s="16">
        <v>5</v>
      </c>
    </row>
    <row r="29" spans="2:8" x14ac:dyDescent="0.15">
      <c r="B29" s="57"/>
      <c r="C29" s="70"/>
      <c r="D29" s="8"/>
      <c r="E29" s="22"/>
      <c r="F29" s="12" t="s">
        <v>11</v>
      </c>
      <c r="G29" s="10">
        <f>SUM(G27:G28)</f>
        <v>10</v>
      </c>
      <c r="H29" s="16">
        <f>SUM(H27:H28)</f>
        <v>10</v>
      </c>
    </row>
    <row r="30" spans="2:8" ht="40.5" x14ac:dyDescent="0.15">
      <c r="B30" s="57"/>
      <c r="C30" s="68" t="s">
        <v>62</v>
      </c>
      <c r="D30" s="8" t="s">
        <v>63</v>
      </c>
      <c r="E30" s="21" t="s">
        <v>64</v>
      </c>
      <c r="F30" s="38" t="s">
        <v>65</v>
      </c>
      <c r="G30" s="10">
        <v>5</v>
      </c>
      <c r="H30" s="16">
        <v>5</v>
      </c>
    </row>
    <row r="31" spans="2:8" ht="54" x14ac:dyDescent="0.15">
      <c r="B31" s="57"/>
      <c r="C31" s="69"/>
      <c r="D31" s="8" t="s">
        <v>66</v>
      </c>
      <c r="E31" s="21" t="s">
        <v>58</v>
      </c>
      <c r="F31" s="38" t="s">
        <v>67</v>
      </c>
      <c r="G31" s="10">
        <v>5</v>
      </c>
      <c r="H31" s="16">
        <v>5</v>
      </c>
    </row>
    <row r="32" spans="2:8" x14ac:dyDescent="0.15">
      <c r="B32" s="57"/>
      <c r="C32" s="70"/>
      <c r="D32" s="10"/>
      <c r="E32" s="24"/>
      <c r="F32" s="14" t="s">
        <v>11</v>
      </c>
      <c r="G32" s="10">
        <f>SUM(G30:G31)</f>
        <v>10</v>
      </c>
      <c r="H32" s="16">
        <f>SUM(H30:H31)</f>
        <v>10</v>
      </c>
    </row>
    <row r="33" spans="2:8" x14ac:dyDescent="0.15">
      <c r="B33" s="57"/>
      <c r="C33" s="43"/>
      <c r="D33" s="30"/>
      <c r="E33" s="25"/>
      <c r="F33" s="71" t="s">
        <v>69</v>
      </c>
      <c r="G33" s="73">
        <f>G29+G32</f>
        <v>20</v>
      </c>
      <c r="H33" s="74">
        <f>H29+H32</f>
        <v>20</v>
      </c>
    </row>
    <row r="34" spans="2:8" x14ac:dyDescent="0.15">
      <c r="B34" s="58"/>
      <c r="C34" s="44"/>
      <c r="D34" s="31"/>
      <c r="E34" s="26"/>
      <c r="F34" s="72"/>
      <c r="G34" s="72"/>
      <c r="H34" s="75"/>
    </row>
    <row r="35" spans="2:8" x14ac:dyDescent="0.15">
      <c r="B35" s="59" t="s">
        <v>80</v>
      </c>
      <c r="C35" s="60"/>
      <c r="D35" s="60"/>
      <c r="E35" s="60"/>
      <c r="F35" s="61"/>
      <c r="G35" s="65">
        <f>G13+G25+G33</f>
        <v>96</v>
      </c>
      <c r="H35" s="65">
        <f>H13+H25+H33</f>
        <v>63</v>
      </c>
    </row>
    <row r="36" spans="2:8" x14ac:dyDescent="0.15">
      <c r="B36" s="62"/>
      <c r="C36" s="63"/>
      <c r="D36" s="63"/>
      <c r="E36" s="63"/>
      <c r="F36" s="64"/>
      <c r="G36" s="66"/>
      <c r="H36" s="66"/>
    </row>
  </sheetData>
  <mergeCells count="22">
    <mergeCell ref="H13:H14"/>
    <mergeCell ref="B3:B14"/>
    <mergeCell ref="C3:C8"/>
    <mergeCell ref="C9:C12"/>
    <mergeCell ref="F13:F14"/>
    <mergeCell ref="G13:G14"/>
    <mergeCell ref="B35:F36"/>
    <mergeCell ref="G35:G36"/>
    <mergeCell ref="H35:H36"/>
    <mergeCell ref="D2:E2"/>
    <mergeCell ref="B27:B34"/>
    <mergeCell ref="C27:C29"/>
    <mergeCell ref="C30:C32"/>
    <mergeCell ref="F33:F34"/>
    <mergeCell ref="G33:G34"/>
    <mergeCell ref="H33:H34"/>
    <mergeCell ref="B15:B26"/>
    <mergeCell ref="C15:C21"/>
    <mergeCell ref="C22:C24"/>
    <mergeCell ref="F25:F26"/>
    <mergeCell ref="G25:G26"/>
    <mergeCell ref="H25:H26"/>
  </mergeCells>
  <phoneticPr fontId="1"/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workbookViewId="0">
      <selection activeCell="R77" sqref="R77"/>
    </sheetView>
  </sheetViews>
  <sheetFormatPr defaultRowHeight="13.5" x14ac:dyDescent="0.15"/>
  <sheetData/>
  <phoneticPr fontId="1"/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Specialist</vt:lpstr>
      <vt:lpstr>Generalist</vt:lpstr>
      <vt:lpstr>Leadership</vt:lpstr>
      <vt:lpstr>ASI</vt:lpstr>
      <vt:lpstr>一覧表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若山 勇太</dc:creator>
  <cp:lastModifiedBy>Administrator</cp:lastModifiedBy>
  <cp:lastPrinted>2021-01-26T23:01:36Z</cp:lastPrinted>
  <dcterms:created xsi:type="dcterms:W3CDTF">2019-11-13T23:52:28Z</dcterms:created>
  <dcterms:modified xsi:type="dcterms:W3CDTF">2021-09-06T05:09:06Z</dcterms:modified>
</cp:coreProperties>
</file>